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60" activeTab="0"/>
  </bookViews>
  <sheets>
    <sheet name="стр.1_32" sheetId="1" r:id="rId1"/>
  </sheets>
  <definedNames>
    <definedName name="_xlfn.CEILING.PRECISE" hidden="1">#NAME?</definedName>
    <definedName name="_xlnm.Print_Titles" localSheetId="0">'стр.1_32'!$10:$15</definedName>
    <definedName name="_xlnm.Print_Area" localSheetId="0">'стр.1_32'!$A$1:$T$125</definedName>
  </definedNames>
  <calcPr fullCalcOnLoad="1"/>
</workbook>
</file>

<file path=xl/sharedStrings.xml><?xml version="1.0" encoding="utf-8"?>
<sst xmlns="http://schemas.openxmlformats.org/spreadsheetml/2006/main" count="564" uniqueCount="326">
  <si>
    <t>Итого расходных обязательств муниципальных образований</t>
  </si>
  <si>
    <t>8000</t>
  </si>
  <si>
    <t>плановый период</t>
  </si>
  <si>
    <t>очередной</t>
  </si>
  <si>
    <t>текущий</t>
  </si>
  <si>
    <t>по факту исполнения</t>
  </si>
  <si>
    <t>по плану</t>
  </si>
  <si>
    <t>Объем средств на исполнение расходного обязательства</t>
  </si>
  <si>
    <t>Код расхода по БК</t>
  </si>
  <si>
    <t>раздел</t>
  </si>
  <si>
    <t>субъекта Российской Федерации</t>
  </si>
  <si>
    <t>номер статьи (подстатьи), пункта (подпункта)</t>
  </si>
  <si>
    <t>дата вступления в силу, срок действия</t>
  </si>
  <si>
    <t>Российской Федерации</t>
  </si>
  <si>
    <t>Код стро-ки</t>
  </si>
  <si>
    <t>х</t>
  </si>
  <si>
    <t>…</t>
  </si>
  <si>
    <t>Единица измерения: тыс. руб. (с точностью до первого десятичного знака)</t>
  </si>
  <si>
    <t>Правовое основание финансового обеспечения и расходования
средств (нормативные правовые акты, договоры, соглашения)</t>
  </si>
  <si>
    <t>в том числе:</t>
  </si>
  <si>
    <t>Руководитель</t>
  </si>
  <si>
    <t>Исполнитель</t>
  </si>
  <si>
    <t>"</t>
  </si>
  <si>
    <t>СВОД РЕЕСТРОВ РАСХОДНЫХ ОБЯЗАТЕЛЬСТВ МУНИЦИПАЛЬНЫХ ОБРАЗОВАНИЙ,
ВХОДЯЩИХ В СОСТАВ СУБЪЕКТА РОССИЙСКОЙ ФЕДЕРАЦИИ</t>
  </si>
  <si>
    <t>Наименование расходного обязательства, вопроса местного значения, полномочия, права муниципального образования</t>
  </si>
  <si>
    <t>5000</t>
  </si>
  <si>
    <t>5.1.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</si>
  <si>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5001</t>
  </si>
  <si>
    <t>5002</t>
  </si>
  <si>
    <t>5003</t>
  </si>
  <si>
    <t>5.2.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поселения, всего</t>
  </si>
  <si>
    <t>5100</t>
  </si>
  <si>
    <t>5101</t>
  </si>
  <si>
    <t>5.3.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прав на решение вопросов, не отнесенных к вопросам местного значения сельского поселения, всего</t>
  </si>
  <si>
    <t>5200</t>
  </si>
  <si>
    <t>5.3.1. по перечню, предусмотренному Федеральным законом от 06.10.2003 N 131-ФЗ "Об общих принципах организации местного самоуправления в Российской Федерации", всего</t>
  </si>
  <si>
    <t>5201</t>
  </si>
  <si>
    <t>5202</t>
  </si>
  <si>
    <t>5203</t>
  </si>
  <si>
    <t>5.3.2. по участию в осуществлении государственных полномочий (не переданных в соответствии со статьей 19 Федерального закона от 06.10.2003 № 131-ФЗ "Об общих принципах организации местного самоуправления в Российской Федерации"), если это участие предусмотрено федеральными законами, всего</t>
  </si>
  <si>
    <t>5300</t>
  </si>
  <si>
    <t>5301</t>
  </si>
  <si>
    <t>5302</t>
  </si>
  <si>
    <t>5.3.3. по реализации вопросов, не отнесенных к компетенции органов местного самоуправления других муниципальных образований, органов государственной власти и не исключенных из их компетенции федеральными законами и законами субъектов Российской Федерации, всего</t>
  </si>
  <si>
    <t>5400</t>
  </si>
  <si>
    <t>5401</t>
  </si>
  <si>
    <t>5402</t>
  </si>
  <si>
    <t>5.4.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</si>
  <si>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5500</t>
  </si>
  <si>
    <t>5501</t>
  </si>
  <si>
    <t>5.4.2. за счет собственных доходов и источников финансирования дефицита бюджета сельского поселения, всего</t>
  </si>
  <si>
    <t>5600</t>
  </si>
  <si>
    <t>5.4.1. за счет субвенций, предоставленных из
федерального бюджета или бюджета субъекта Российской Федерации, всего</t>
  </si>
  <si>
    <t>5601</t>
  </si>
  <si>
    <t>5602</t>
  </si>
  <si>
    <t>5.5. 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</si>
  <si>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5700</t>
  </si>
  <si>
    <t>5.5.1. по предоставлению субсидий, всего</t>
  </si>
  <si>
    <t>5701</t>
  </si>
  <si>
    <t>5.5.1.1. в бюджет субъекта Российской Федерации, всего</t>
  </si>
  <si>
    <t>5702</t>
  </si>
  <si>
    <t>5703</t>
  </si>
  <si>
    <t>5704</t>
  </si>
  <si>
    <t>5705</t>
  </si>
  <si>
    <t>5.5.2. по предоставлению иных межбюджетных трансфертов, всего</t>
  </si>
  <si>
    <t>5800</t>
  </si>
  <si>
    <t>5801</t>
  </si>
  <si>
    <t>5.5.1.2. в бюджет
муниципального района на решение вопросов местного значения межмуниципального характера, всего</t>
  </si>
  <si>
    <t>5.5.2.1. в бюджет
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
им осуществления части своих полномочий по решению вопросов местного значения, всего</t>
  </si>
  <si>
    <t>5802</t>
  </si>
  <si>
    <t>5803</t>
  </si>
  <si>
    <t>5.5.2.2. в иных случаях, не связанных с заключением соглашений, предусмотренных в подпункте 5.5.2.1, всего</t>
  </si>
  <si>
    <t>5900</t>
  </si>
  <si>
    <t>5901</t>
  </si>
  <si>
    <t>5902</t>
  </si>
  <si>
    <t>наимено-вание,
номер
и дата</t>
  </si>
  <si>
    <t>участие в организации деятельности по сбору (в том числе раздельному сбору) и транспортированию твердых коммунальных отходов</t>
  </si>
  <si>
    <t>осуществление мероприятий по обеспечению безопасности людей на водных объектах, охране их жизни и здоровья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</si>
  <si>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</si>
  <si>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осуществление муниципального лесного контроля</t>
  </si>
  <si>
    <t>до 1 января 2017 года предоставление сотруднику, замещающему должность участкового уполномоченного полиции, и членам его семьи жилого помещения на период выполнения сотрудником обязанностей по указанной должности</t>
  </si>
  <si>
    <t>функционирование органов местного самоуправления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</si>
  <si>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</si>
  <si>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осуществление международных и внешнеэкономических связей в соответствии с федеральными законами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</si>
  <si>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</si>
  <si>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</si>
  <si>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отчетный (2015)</t>
  </si>
  <si>
    <t>составление и рассмотрение проекта бюджета сельского поселения, утверждение и исполнение бюджета сельского поселения, осуществление контроля за его исполнением, составление и утверждение отчета об исполнении бюджета сельского поселения</t>
  </si>
  <si>
    <t>установление, изменение и отмена местных налогов и сборов сельского поселения</t>
  </si>
  <si>
    <t>владение, пользование и распоряжение имуществом, находящимся в муниципальной собственности сельского поселения</t>
  </si>
  <si>
    <t>обеспечение первичных мер пожарной безопасности в границах населенных пунктов сельского поселения</t>
  </si>
  <si>
    <t>создание условий для организации досуга и обеспечения жителей сельского поселения услугами организаций культуры</t>
  </si>
  <si>
    <t>обеспечение условий для развития на территории сельского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сельского поселения</t>
  </si>
  <si>
    <t>утверждение правил благоустройства территории сельского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сельского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</si>
  <si>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присвоение адресов объектам адресации, изменение, аннулирование адресов, присвоение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 в границах сельского поселения, изменение, аннулирование таких наименований, размещение информации в государственном адресном реестре</t>
  </si>
  <si>
    <t>содействие в развитии сельскохозяйственного производства, создание условий для развития малого и среднего предпринимательства на территории сельского поселения</t>
  </si>
  <si>
    <t>организация и осуществление мероприятий по работе с детьми и молодежью в сельском поселении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</si>
  <si>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 на территории сельского поселения</t>
  </si>
  <si>
    <t>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</si>
  <si>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сельского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</si>
  <si>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обеспечение проживающих в сельском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</si>
  <si>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создание условий для предоставления транспортных услуг населению и организация транспортного обслуживания населения в границах сельского поселения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</si>
  <si>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сельского поселения</t>
  </si>
  <si>
    <t>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сельского поселения, социальную и культурную адаптацию мигрантов, профилактику межнациональных (межэтнических) конфликтов</t>
  </si>
  <si>
    <t>участие в предупреждении и ликвидации последствий чрезвычайных ситуаций в границах сельского поселения</t>
  </si>
  <si>
    <t>организация библиотечного обслуживания населения, комплектование и обеспечение сохранности библиотечных фондов библиотек сельского поселения</t>
  </si>
  <si>
    <t>сохранение, использование и популяризация объектов культурного наследия (памятников истории и культуры), находящихся в собственности сельского поселения, охрана объектов культурного наследия (памятников истории и культуры) местного (муниципального) значения, расположенных на территории сельского поселения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</si>
  <si>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сельского поселении</t>
  </si>
  <si>
    <t>организация и осуществление мероприятий по территориальной обороне и гражданской обороне, защите населения и территории сельского поселения от чрезвычайных ситуаций природного и техногенного характера</t>
  </si>
  <si>
    <t>создание, содержание и организация деятельности аварийно-спасательных служб и (или) аварийно-спасательных формирований на территории сельского поселения</t>
  </si>
  <si>
    <t>создание, развитие и обеспечение охраны лечебно-оздоровительных местностей и курортов местного значения на территории сельского поселения, а также осуществление муниципального контроля в области использования и охраны особо охраняемых природных территорий местного значения</t>
  </si>
  <si>
    <t>предоставление помещения для работы на обслуживаемом административном участке сельского поселения сотруднику, замещающему должность участкового уполномоченного полиции</t>
  </si>
  <si>
    <t>оказание поддержки социально ориентированным некоммерческим организациям в пределах полномочий, установленных статьями 31.1 и 31.3 Федерального закона от 12 января 1996 года № 7-ФЗ «О некоммерческих организациях»</t>
  </si>
  <si>
    <t>обеспечение выполнения работ, необходимых для создания искусственных земельных участков для нужд сельского поселения, проведение открытого аукциона на право заключить договор о создании искусственного земельного участка в соответствии с федеральным законом</t>
  </si>
  <si>
    <t>5004</t>
  </si>
  <si>
    <t>5005</t>
  </si>
  <si>
    <t>5007</t>
  </si>
  <si>
    <t>5008</t>
  </si>
  <si>
    <t>5010</t>
  </si>
  <si>
    <t>5011</t>
  </si>
  <si>
    <t>5012</t>
  </si>
  <si>
    <t>5013</t>
  </si>
  <si>
    <t>5014</t>
  </si>
  <si>
    <t>5015</t>
  </si>
  <si>
    <t>5016</t>
  </si>
  <si>
    <t>5017</t>
  </si>
  <si>
    <t>5018</t>
  </si>
  <si>
    <t>5019</t>
  </si>
  <si>
    <t>5020</t>
  </si>
  <si>
    <t>5021</t>
  </si>
  <si>
    <t>5022</t>
  </si>
  <si>
    <t>5023</t>
  </si>
  <si>
    <t>5024</t>
  </si>
  <si>
    <t>5026</t>
  </si>
  <si>
    <t>5029</t>
  </si>
  <si>
    <t>5030</t>
  </si>
  <si>
    <t>5031</t>
  </si>
  <si>
    <t>5032</t>
  </si>
  <si>
    <t>5033</t>
  </si>
  <si>
    <t>5034</t>
  </si>
  <si>
    <t>5035</t>
  </si>
  <si>
    <t>5036</t>
  </si>
  <si>
    <t>5037</t>
  </si>
  <si>
    <t>5038</t>
  </si>
  <si>
    <t>5113</t>
  </si>
  <si>
    <t>5114</t>
  </si>
  <si>
    <t>5115</t>
  </si>
  <si>
    <t>5116</t>
  </si>
  <si>
    <t>на осуществление воинского учета на территориях, на которых отсутствуют структурные подразделения военных комиссариатов</t>
  </si>
  <si>
    <t>5504</t>
  </si>
  <si>
    <t>на определение перечня должностных лиц, уполномоченных составлять протоколы об административных правонарушениях, предусмотренных законами субъектов Российской Федерации, создание комиссий по делам несовершеннолетних и защите их прав и организации деятельности этих комиссий, создание административных комиссий, иных коллегиальных органов в целях привлечения к административной ответственности, предусмотренной законами субъектов Российской Федерации</t>
  </si>
  <si>
    <t>5541</t>
  </si>
  <si>
    <t>Муниципальное образование</t>
  </si>
  <si>
    <r>
      <t xml:space="preserve">5. Расходные обязательства, возникшие в результате принятия нормативных правовых актов </t>
    </r>
    <r>
      <rPr>
        <b/>
        <sz val="10"/>
        <rFont val="Times New Roman"/>
        <family val="1"/>
      </rPr>
      <t>сельского</t>
    </r>
    <r>
      <rPr>
        <sz val="8"/>
        <rFont val="Times New Roman"/>
        <family val="1"/>
      </rPr>
      <t xml:space="preserve"> поселения, заключения договоров (соглашений), всего из них:</t>
    </r>
  </si>
  <si>
    <t>№ п/п</t>
  </si>
  <si>
    <t>5.1.1.</t>
  </si>
  <si>
    <t>5.1.2.</t>
  </si>
  <si>
    <t>5.1.3.</t>
  </si>
  <si>
    <t>5.1.4.</t>
  </si>
  <si>
    <t>5.1.6.</t>
  </si>
  <si>
    <t>5.1.7.</t>
  </si>
  <si>
    <t>5.1.9.</t>
  </si>
  <si>
    <t>5.1.10.</t>
  </si>
  <si>
    <t>5.1.11.</t>
  </si>
  <si>
    <t>5.1.12.</t>
  </si>
  <si>
    <t>5.1.13.</t>
  </si>
  <si>
    <t>5.1.14.</t>
  </si>
  <si>
    <t>5.1.15.</t>
  </si>
  <si>
    <t>5.1.16.</t>
  </si>
  <si>
    <t>5.1.17.</t>
  </si>
  <si>
    <t>5.1.18.</t>
  </si>
  <si>
    <t>5.1.19.</t>
  </si>
  <si>
    <t>5.1.20.</t>
  </si>
  <si>
    <t>5.1.21.</t>
  </si>
  <si>
    <t>5.1.22.</t>
  </si>
  <si>
    <t>5.1.23.</t>
  </si>
  <si>
    <t>5.1.25.</t>
  </si>
  <si>
    <t>5.1.28.</t>
  </si>
  <si>
    <t>5.1.29.</t>
  </si>
  <si>
    <t>5.1.30.</t>
  </si>
  <si>
    <t>5.1.31.</t>
  </si>
  <si>
    <t>5.1.32.</t>
  </si>
  <si>
    <t>5.1.33.</t>
  </si>
  <si>
    <t>5.1.34.</t>
  </si>
  <si>
    <t>5.1.35.</t>
  </si>
  <si>
    <t>5.1.36.</t>
  </si>
  <si>
    <t>5.1.37.</t>
  </si>
  <si>
    <t>5.2.1.</t>
  </si>
  <si>
    <t>5.2.13.</t>
  </si>
  <si>
    <t>5.2.14.</t>
  </si>
  <si>
    <t>5.2.15.</t>
  </si>
  <si>
    <t>5.2.16.</t>
  </si>
  <si>
    <t>5.4.1.3</t>
  </si>
  <si>
    <t>5.4.1.40</t>
  </si>
  <si>
    <t>2016 г</t>
  </si>
  <si>
    <t>Глава администрации</t>
  </si>
  <si>
    <t>Главный бухгалтер</t>
  </si>
  <si>
    <t>2017г</t>
  </si>
  <si>
    <t>2018г</t>
  </si>
  <si>
    <t>2019г</t>
  </si>
  <si>
    <t>0113</t>
  </si>
  <si>
    <t>0310</t>
  </si>
  <si>
    <t>0104</t>
  </si>
  <si>
    <t>0801 0804</t>
  </si>
  <si>
    <t>1101</t>
  </si>
  <si>
    <t>0503</t>
  </si>
  <si>
    <t>0409</t>
  </si>
  <si>
    <t>0502</t>
  </si>
  <si>
    <t>0801</t>
  </si>
  <si>
    <t>0412</t>
  </si>
  <si>
    <t>0309</t>
  </si>
  <si>
    <t>0203</t>
  </si>
  <si>
    <t>Передача полномочий КУМИ</t>
  </si>
  <si>
    <t>Передача полномочий по реализации жилищных программ</t>
  </si>
  <si>
    <t>Передача полномочий в градостроительной деятельности</t>
  </si>
  <si>
    <t>Передача полномочий в жилищной сфере</t>
  </si>
  <si>
    <t>Передача полномочий внешний финансовый контроль</t>
  </si>
  <si>
    <t>0106</t>
  </si>
  <si>
    <t>Передача полномочий</t>
  </si>
  <si>
    <t xml:space="preserve">0113        </t>
  </si>
  <si>
    <t>МО Раздольевское сельское поселение МО Приозерский муниципальный район Ленинградской области</t>
  </si>
  <si>
    <t>А.Г.Соловьев</t>
  </si>
  <si>
    <t>Н.Н.Иванова</t>
  </si>
  <si>
    <t xml:space="preserve">2604252 </t>
  </si>
  <si>
    <t>2930142030</t>
  </si>
  <si>
    <t>2930142200</t>
  </si>
  <si>
    <t>2930142250</t>
  </si>
  <si>
    <t>2930142360</t>
  </si>
  <si>
    <t>2330122060</t>
  </si>
  <si>
    <t>2320122060</t>
  </si>
  <si>
    <t>2930142100</t>
  </si>
  <si>
    <t>2000142190</t>
  </si>
  <si>
    <t>2930151180</t>
  </si>
  <si>
    <t>2920171340</t>
  </si>
  <si>
    <t>2920162530</t>
  </si>
  <si>
    <t>2920162540</t>
  </si>
  <si>
    <t>2920162550</t>
  </si>
  <si>
    <t>2920162560</t>
  </si>
  <si>
    <t>2920162510</t>
  </si>
  <si>
    <t>2920162520</t>
  </si>
  <si>
    <t>2600142510 2600142520 2600142530 30101S0880   30201S4310</t>
  </si>
  <si>
    <t>Федеральный закон от 06.10.2003 № 131-ФЗ "Об общих принципах организации местного самоуправления в Российской Федерации"</t>
  </si>
  <si>
    <t>Ст.14 П.1 Подп. 3</t>
  </si>
  <si>
    <t>06.10.2003- не установ</t>
  </si>
  <si>
    <t>Ст.14 П.1 Подп.9</t>
  </si>
  <si>
    <t>06.10.2003 - не установ</t>
  </si>
  <si>
    <t>Ст.14 П.1 Подп.12</t>
  </si>
  <si>
    <t>Ст.14 П.1 Подп.14</t>
  </si>
  <si>
    <t>Ст.14 П.1 Подп.19</t>
  </si>
  <si>
    <t>Ст.14 П.1 Подп.28</t>
  </si>
  <si>
    <t>Ст.14 П.1 Подп.4</t>
  </si>
  <si>
    <t>на 01.04.2016 года</t>
  </si>
  <si>
    <t>Постановление Правительства Ленинградской области от 18.05.2015 № 163 "Об утверждении Порядка предоставления субсидий из областного бюджета Ленинградской области бюджетам муниципальных образований Ленинградской области на софинансирование капитальных вложений в объекты муниципальной собственности в целях реализации мероприятий по строительству и реконструкции объектов водоснабжения, водоотведения и очистки сточных вод на территории Ленинградской области"</t>
  </si>
  <si>
    <t>Ст.в целом</t>
  </si>
  <si>
    <t>18.05.2015 - не установ</t>
  </si>
  <si>
    <t xml:space="preserve">Постановление Правительства Ленинградской области от 29.05.2015 № 189 "Об утверждении Порядка предоставления субсидий из областного бюджета </t>
  </si>
  <si>
    <t>29.05.2015 - не установ</t>
  </si>
  <si>
    <t>Ст.14 П.1 Подп.5</t>
  </si>
  <si>
    <t xml:space="preserve">Постановление Правительства Ленинградской области от 24.03.2014 № 72 "Об утверждении Порядка предоставления и расходования субсидий бюджетам </t>
  </si>
  <si>
    <t>31.03.2014 - не установ</t>
  </si>
  <si>
    <t>Ст.14 П.1 Подп.6</t>
  </si>
  <si>
    <t xml:space="preserve">Постановление Правительства Ленинградской области от 16.02.2015 № 27 "Об утверждении Положения о порядке предоставления и расходования в 2015 </t>
  </si>
  <si>
    <t>24.02.2015 - не установ</t>
  </si>
  <si>
    <t xml:space="preserve">Постановление Правительства Ленинградской области от 14.12.2012 № 401 "Об утверждении Порядка предоставления субсидий из областного бюджета </t>
  </si>
  <si>
    <t>21.12.2012 - не установ</t>
  </si>
  <si>
    <t>2310122060  23102S4370   2310142800</t>
  </si>
  <si>
    <t xml:space="preserve">2340122060   2340142850            </t>
  </si>
  <si>
    <t>2800242270 2800242270 2800270140  28002S0140</t>
  </si>
  <si>
    <t xml:space="preserve"> 2520142480 2520170660 25201S0200 2530142490 25301S0250</t>
  </si>
  <si>
    <t>Ст.14 П.1 Подп.11</t>
  </si>
  <si>
    <t xml:space="preserve">Областной закон Ленинградской области от 03.07.2009 № 61-оз "Об организации библиотечного обслуживания населения Ленинградской области </t>
  </si>
  <si>
    <t>10.07.2009 - не установ</t>
  </si>
  <si>
    <t>Федеральный закон от 29.12.1994 № 78-ФЗ "О библиотечном деле"</t>
  </si>
  <si>
    <t>Ст.40</t>
  </si>
  <si>
    <t>02.01.1995 - не установ</t>
  </si>
  <si>
    <t>Ст.14 П.1 Подп.13.1</t>
  </si>
  <si>
    <t>Ст.14 П.1 Подп.18</t>
  </si>
  <si>
    <t>Ст.14 П.1 Подп.26</t>
  </si>
  <si>
    <t>Ст.34</t>
  </si>
  <si>
    <t>Федеральный закон от 02.03.2007 № 25-ФЗ "О муниципальной службе в Российской Федерации"</t>
  </si>
  <si>
    <t>01.06.2007 - не установ</t>
  </si>
  <si>
    <t>Закон Ленинградской области от 11.03.2008 № 14-оз "О правовом регулировании муниципальной службы в Ленинградской области"</t>
  </si>
  <si>
    <t>Ст.11</t>
  </si>
  <si>
    <t>19.04.2008 - не установ</t>
  </si>
  <si>
    <t>Постановление Правительства Ленинградской области от 17.03.2015 № 70 "Об установлении нормативов формирования расходов на оплату труда депутатов, выборных должностных лищ местного самоуправления, осуществляющих свои полномочия на постоянной основе, муниципальных служащих и содержание органов местного самоуправления муниципальных образований Ленинградской области на 2015 год"</t>
  </si>
  <si>
    <t>17.03.2015 - 31.12.2015</t>
  </si>
  <si>
    <t>Ст.17 П.1 Подп.7</t>
  </si>
  <si>
    <t>Ст.19</t>
  </si>
  <si>
    <t>Постановление Правительства РФ от 29.04.2006 № 258 "О субвенциях на осуществление полномочий по первичному воинскому учету на территориях, где отсутствуют военные комиссариаты"</t>
  </si>
  <si>
    <t>08.05.2006 - не установ</t>
  </si>
  <si>
    <t>Постановление Правительства Ленинградской области от 21.06.2006 № 191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комиссариат"</t>
  </si>
  <si>
    <t>21.06.2006 - не установ</t>
  </si>
  <si>
    <t>Ст.15,65</t>
  </si>
  <si>
    <t>0104 0113 1001 0111 0501 0412</t>
  </si>
  <si>
    <t>2920122010 2920122020 2920122040 2930142100 2930142010 2920171340 2930142370 2930142360 2930162000</t>
  </si>
  <si>
    <t xml:space="preserve">2540146010     2930142370 2420142430   2420170780   24201S0780   </t>
  </si>
  <si>
    <t xml:space="preserve">     0502     0501  0412</t>
  </si>
  <si>
    <t>КЦСР</t>
  </si>
  <si>
    <t>муниципального образования</t>
  </si>
  <si>
    <t>наимено-вание,номер, дата</t>
  </si>
  <si>
    <t>01.01.2016-31.12.2016</t>
  </si>
  <si>
    <t>Соглашение № 06 от 13.11.2015г. О передаче администрации МО Приозерский муниципальный район ЛО администрацией МО Раздольевское СП части полномочий в жилищной сфере на 2016 год</t>
  </si>
  <si>
    <t xml:space="preserve">Соглашение № 01 от 07.12.2015 о передачи полномочий по осуществлению внешнего муниципального финансового контроля </t>
  </si>
  <si>
    <t xml:space="preserve">Соглашение №9 от 01.12.2015 о передачи полномочий по кассовому обслуживанию бюджета МО Раздольевское СП и осуществлению контроля за исполнением данного бюджета </t>
  </si>
  <si>
    <t>01.012016-31.12.2016</t>
  </si>
  <si>
    <t>Соглашение №02 от 13.112015г. О передаче осуществления отдельных полномочий поселения муниципальному району по решению вопросов местного значения поселения в части реализации жилищных программ и подпрограмм</t>
  </si>
  <si>
    <t>Соглашение о передаче осуществления части полномочий администрацией  МО Раздольевское сельское поселение Приозерскому муниципальному району в части начисления арендной платы</t>
  </si>
  <si>
    <t>Соглашение от 16.11.2015г. О передаче отдельных полномочий поселения муниципальному району по решению вопросов местного значения поселения в части функции по градостроительной деятельности</t>
  </si>
  <si>
    <t>Постановление №38 от 14.10.2008 Об утверждении Положения об организации и осуществлении первичного воинского учета граждан на территории МО Раздольевское сельское поселение</t>
  </si>
  <si>
    <t>10.2008- не установ.</t>
  </si>
  <si>
    <t>Решение СД №184 от 26.03.2014 Об утверждении Положения об оплате труда и материальном стимулировании служащих администрации МО Раздольевское СП</t>
  </si>
  <si>
    <t>03.2014- не установ.</t>
  </si>
  <si>
    <t>02.2013- не установ.</t>
  </si>
  <si>
    <t>Постановление №14 от 18.02.13.Об утверждении положения о порядке расходования средств Резервного фонда администрации МО Раздольевское сельское поселение МО Приозерский муниципальный район Ленинградской области</t>
  </si>
  <si>
    <t xml:space="preserve">Постановление №274 от 03.11.2015 Об утверждении Положения о системах оплаты труда работников МУК Раздольское клубное объединение </t>
  </si>
  <si>
    <t>11.2015- не установ.</t>
  </si>
  <si>
    <t>Постановление №274 от 03.11.2015 Об утверждении Положения о системах оплаты труда работников МУК Раздольское клубное объединение</t>
  </si>
  <si>
    <t>Решение СД №144 от 19.04.2013г.«Об утверждении Положения о порядке управления  и распоряжения муниципальным имуществом в МО Раздольевское сельское поселение МО Приозерский муниципальный район ЛО"</t>
  </si>
  <si>
    <t>04.2013- не установ.</t>
  </si>
  <si>
    <t>Решение №168 от 22.11.2013г.«Об утверждении Норм и правил по благоустройству МО Раздольевское сельское поселение МО Приозерский район Ленинградской области"</t>
  </si>
  <si>
    <t>11.2013-не установ.</t>
  </si>
  <si>
    <t>Решение №181 от 26.03.2014г. О создании дорожного фонда МО Раздольевское сельское поселение МО Приозерский муниципальный район</t>
  </si>
  <si>
    <t>Решение №71 от 29.09.2011г. "Об утверждении Положения об администрации МО Раздольевское сельское поселение МО априозерский муниципальный район ЛО"</t>
  </si>
  <si>
    <t>09.2011-не установ.</t>
  </si>
  <si>
    <t>разд.      2.8</t>
  </si>
  <si>
    <t>разд. 2.10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</si>
</sst>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</numFmts>
  <fonts count="4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46" fillId="0" borderId="11" xfId="33" applyNumberFormat="1" applyFont="1" applyFill="1" applyBorder="1" applyAlignment="1">
      <alignment horizontal="left" vertical="center" wrapText="1"/>
      <protection/>
    </xf>
    <xf numFmtId="0" fontId="2" fillId="33" borderId="11" xfId="0" applyFont="1" applyFill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2" fillId="34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left"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9" fillId="35" borderId="16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2" fontId="7" fillId="0" borderId="0" xfId="0" applyNumberFormat="1" applyFont="1" applyAlignment="1">
      <alignment horizontal="left"/>
    </xf>
    <xf numFmtId="2" fontId="7" fillId="35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2" fontId="3" fillId="35" borderId="0" xfId="0" applyNumberFormat="1" applyFont="1" applyFill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2" fontId="6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2" fontId="4" fillId="35" borderId="0" xfId="0" applyNumberFormat="1" applyFont="1" applyFill="1" applyAlignment="1">
      <alignment horizontal="left"/>
    </xf>
    <xf numFmtId="2" fontId="2" fillId="35" borderId="11" xfId="0" applyNumberFormat="1" applyFont="1" applyFill="1" applyBorder="1" applyAlignment="1">
      <alignment horizontal="left" vertical="top"/>
    </xf>
    <xf numFmtId="2" fontId="2" fillId="0" borderId="11" xfId="0" applyNumberFormat="1" applyFont="1" applyBorder="1" applyAlignment="1">
      <alignment horizontal="left" vertical="top"/>
    </xf>
    <xf numFmtId="2" fontId="2" fillId="35" borderId="11" xfId="0" applyNumberFormat="1" applyFont="1" applyFill="1" applyBorder="1" applyAlignment="1">
      <alignment horizontal="left"/>
    </xf>
    <xf numFmtId="2" fontId="2" fillId="0" borderId="11" xfId="0" applyNumberFormat="1" applyFont="1" applyBorder="1" applyAlignment="1">
      <alignment horizontal="left"/>
    </xf>
    <xf numFmtId="2" fontId="2" fillId="0" borderId="11" xfId="0" applyNumberFormat="1" applyFont="1" applyFill="1" applyBorder="1" applyAlignment="1">
      <alignment horizontal="left" vertical="center"/>
    </xf>
    <xf numFmtId="2" fontId="2" fillId="34" borderId="11" xfId="0" applyNumberFormat="1" applyFont="1" applyFill="1" applyBorder="1" applyAlignment="1">
      <alignment horizontal="left"/>
    </xf>
    <xf numFmtId="2" fontId="2" fillId="35" borderId="11" xfId="0" applyNumberFormat="1" applyFont="1" applyFill="1" applyBorder="1" applyAlignment="1">
      <alignment horizontal="left" vertical="center"/>
    </xf>
    <xf numFmtId="2" fontId="2" fillId="0" borderId="11" xfId="0" applyNumberFormat="1" applyFont="1" applyBorder="1" applyAlignment="1">
      <alignment horizontal="left" vertical="center"/>
    </xf>
    <xf numFmtId="49" fontId="2" fillId="34" borderId="11" xfId="0" applyNumberFormat="1" applyFont="1" applyFill="1" applyBorder="1" applyAlignment="1">
      <alignment horizontal="left" vertical="center"/>
    </xf>
    <xf numFmtId="49" fontId="2" fillId="34" borderId="11" xfId="0" applyNumberFormat="1" applyFont="1" applyFill="1" applyBorder="1" applyAlignment="1">
      <alignment horizontal="left" vertical="center" wrapText="1"/>
    </xf>
    <xf numFmtId="49" fontId="2" fillId="35" borderId="11" xfId="0" applyNumberFormat="1" applyFont="1" applyFill="1" applyBorder="1" applyAlignment="1">
      <alignment horizontal="left" vertical="center" wrapText="1"/>
    </xf>
    <xf numFmtId="49" fontId="2" fillId="35" borderId="11" xfId="0" applyNumberFormat="1" applyFont="1" applyFill="1" applyBorder="1" applyAlignment="1">
      <alignment horizontal="left" vertical="center"/>
    </xf>
    <xf numFmtId="2" fontId="2" fillId="0" borderId="15" xfId="0" applyNumberFormat="1" applyFont="1" applyBorder="1" applyAlignment="1">
      <alignment horizontal="left" vertical="center"/>
    </xf>
    <xf numFmtId="2" fontId="2" fillId="33" borderId="11" xfId="0" applyNumberFormat="1" applyFont="1" applyFill="1" applyBorder="1" applyAlignment="1">
      <alignment horizontal="left" vertical="center"/>
    </xf>
    <xf numFmtId="2" fontId="2" fillId="35" borderId="15" xfId="0" applyNumberFormat="1" applyFont="1" applyFill="1" applyBorder="1" applyAlignment="1">
      <alignment horizontal="left" vertical="center"/>
    </xf>
    <xf numFmtId="2" fontId="2" fillId="35" borderId="17" xfId="0" applyNumberFormat="1" applyFont="1" applyFill="1" applyBorder="1" applyAlignment="1">
      <alignment horizontal="left" vertical="center"/>
    </xf>
    <xf numFmtId="2" fontId="4" fillId="0" borderId="0" xfId="0" applyNumberFormat="1" applyFont="1" applyFill="1" applyAlignment="1">
      <alignment horizontal="left"/>
    </xf>
    <xf numFmtId="0" fontId="4" fillId="0" borderId="10" xfId="0" applyFont="1" applyBorder="1" applyAlignment="1">
      <alignment horizontal="left"/>
    </xf>
    <xf numFmtId="0" fontId="7" fillId="0" borderId="18" xfId="0" applyFont="1" applyBorder="1" applyAlignment="1">
      <alignment horizontal="left" vertical="top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2" fontId="1" fillId="0" borderId="0" xfId="0" applyNumberFormat="1" applyFont="1" applyAlignment="1">
      <alignment horizontal="left"/>
    </xf>
    <xf numFmtId="2" fontId="1" fillId="35" borderId="0" xfId="0" applyNumberFormat="1" applyFont="1" applyFill="1" applyAlignment="1">
      <alignment horizontal="left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/>
    </xf>
    <xf numFmtId="2" fontId="2" fillId="0" borderId="1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2" fontId="2" fillId="0" borderId="11" xfId="0" applyNumberFormat="1" applyFont="1" applyBorder="1" applyAlignment="1">
      <alignment horizontal="left" vertical="top"/>
    </xf>
    <xf numFmtId="2" fontId="2" fillId="0" borderId="11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2" fontId="2" fillId="0" borderId="11" xfId="0" applyNumberFormat="1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/>
    </xf>
    <xf numFmtId="49" fontId="2" fillId="0" borderId="11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2" fontId="2" fillId="0" borderId="11" xfId="0" applyNumberFormat="1" applyFont="1" applyBorder="1" applyAlignment="1">
      <alignment horizontal="left" vertical="center"/>
    </xf>
    <xf numFmtId="49" fontId="2" fillId="35" borderId="11" xfId="0" applyNumberFormat="1" applyFont="1" applyFill="1" applyBorder="1" applyAlignment="1">
      <alignment horizontal="left" vertical="center"/>
    </xf>
    <xf numFmtId="2" fontId="2" fillId="35" borderId="11" xfId="0" applyNumberFormat="1" applyFont="1" applyFill="1" applyBorder="1" applyAlignment="1">
      <alignment horizontal="left" vertical="center"/>
    </xf>
    <xf numFmtId="2" fontId="6" fillId="0" borderId="0" xfId="0" applyNumberFormat="1" applyFont="1" applyAlignment="1">
      <alignment horizontal="left"/>
    </xf>
    <xf numFmtId="2" fontId="0" fillId="0" borderId="0" xfId="0" applyNumberFormat="1" applyAlignment="1">
      <alignment horizontal="left"/>
    </xf>
    <xf numFmtId="2" fontId="2" fillId="35" borderId="11" xfId="0" applyNumberFormat="1" applyFont="1" applyFill="1" applyBorder="1" applyAlignment="1">
      <alignment horizontal="left"/>
    </xf>
    <xf numFmtId="2" fontId="2" fillId="0" borderId="11" xfId="0" applyNumberFormat="1" applyFont="1" applyBorder="1" applyAlignment="1">
      <alignment horizontal="left"/>
    </xf>
    <xf numFmtId="2" fontId="2" fillId="0" borderId="15" xfId="0" applyNumberFormat="1" applyFont="1" applyBorder="1" applyAlignment="1">
      <alignment horizontal="left" vertical="center"/>
    </xf>
    <xf numFmtId="2" fontId="0" fillId="0" borderId="17" xfId="0" applyNumberFormat="1" applyBorder="1" applyAlignment="1">
      <alignment horizontal="left" vertical="center"/>
    </xf>
    <xf numFmtId="49" fontId="2" fillId="35" borderId="15" xfId="0" applyNumberFormat="1" applyFont="1" applyFill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46" fillId="0" borderId="15" xfId="33" applyNumberFormat="1" applyFont="1" applyFill="1" applyBorder="1" applyAlignment="1">
      <alignment horizontal="left" vertical="center" wrapText="1"/>
      <protection/>
    </xf>
    <xf numFmtId="0" fontId="0" fillId="0" borderId="17" xfId="0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2" fontId="2" fillId="0" borderId="11" xfId="0" applyNumberFormat="1" applyFont="1" applyFill="1" applyBorder="1" applyAlignment="1">
      <alignment horizontal="left"/>
    </xf>
    <xf numFmtId="0" fontId="0" fillId="0" borderId="11" xfId="0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2" fontId="2" fillId="0" borderId="15" xfId="0" applyNumberFormat="1" applyFont="1" applyFill="1" applyBorder="1" applyAlignment="1">
      <alignment horizontal="left" vertical="center"/>
    </xf>
    <xf numFmtId="2" fontId="0" fillId="0" borderId="17" xfId="0" applyNumberFormat="1" applyFont="1" applyFill="1" applyBorder="1" applyAlignment="1">
      <alignment horizontal="left" vertical="center"/>
    </xf>
    <xf numFmtId="2" fontId="2" fillId="35" borderId="15" xfId="0" applyNumberFormat="1" applyFont="1" applyFill="1" applyBorder="1" applyAlignment="1">
      <alignment horizontal="left" vertical="center"/>
    </xf>
    <xf numFmtId="2" fontId="0" fillId="35" borderId="17" xfId="0" applyNumberFormat="1" applyFont="1" applyFill="1" applyBorder="1" applyAlignment="1">
      <alignment horizontal="left" vertical="center"/>
    </xf>
    <xf numFmtId="0" fontId="0" fillId="0" borderId="2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49" fontId="2" fillId="35" borderId="15" xfId="0" applyNumberFormat="1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2" fontId="0" fillId="0" borderId="21" xfId="0" applyNumberFormat="1" applyBorder="1" applyAlignment="1">
      <alignment horizontal="left" vertical="center"/>
    </xf>
    <xf numFmtId="0" fontId="0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/>
    </xf>
    <xf numFmtId="2" fontId="0" fillId="0" borderId="21" xfId="0" applyNumberFormat="1" applyFont="1" applyFill="1" applyBorder="1" applyAlignment="1">
      <alignment horizontal="left" vertical="center"/>
    </xf>
    <xf numFmtId="2" fontId="0" fillId="35" borderId="21" xfId="0" applyNumberFormat="1" applyFont="1" applyFill="1" applyBorder="1" applyAlignment="1">
      <alignment horizontal="lef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5"/>
  <sheetViews>
    <sheetView tabSelected="1" view="pageBreakPreview" zoomScale="90" zoomScaleSheetLayoutView="90" workbookViewId="0" topLeftCell="C108">
      <selection activeCell="G109" sqref="G109:I109"/>
    </sheetView>
  </sheetViews>
  <sheetFormatPr defaultColWidth="0.875" defaultRowHeight="12.75"/>
  <cols>
    <col min="1" max="1" width="5.00390625" style="61" customWidth="1"/>
    <col min="2" max="2" width="32.75390625" style="61" customWidth="1"/>
    <col min="3" max="3" width="5.875" style="61" customWidth="1"/>
    <col min="4" max="4" width="22.75390625" style="61" customWidth="1"/>
    <col min="5" max="5" width="8.25390625" style="61" customWidth="1"/>
    <col min="6" max="6" width="7.75390625" style="61" customWidth="1"/>
    <col min="7" max="7" width="19.75390625" style="61" customWidth="1"/>
    <col min="8" max="8" width="7.75390625" style="61" customWidth="1"/>
    <col min="9" max="9" width="5.375" style="61" customWidth="1"/>
    <col min="10" max="10" width="12.125" style="62" customWidth="1"/>
    <col min="11" max="11" width="6.75390625" style="62" customWidth="1"/>
    <col min="12" max="12" width="11.125" style="62" customWidth="1"/>
    <col min="13" max="13" width="8.125" style="61" customWidth="1"/>
    <col min="14" max="14" width="10.375" style="61" customWidth="1"/>
    <col min="15" max="15" width="10.00390625" style="63" customWidth="1"/>
    <col min="16" max="16" width="9.625" style="63" customWidth="1"/>
    <col min="17" max="17" width="8.75390625" style="64" customWidth="1"/>
    <col min="18" max="18" width="10.75390625" style="63" customWidth="1"/>
    <col min="19" max="19" width="7.375" style="63" customWidth="1"/>
    <col min="20" max="20" width="8.00390625" style="63" customWidth="1"/>
    <col min="21" max="21" width="0.12890625" style="1" customWidth="1"/>
    <col min="22" max="16384" width="0.875" style="1" customWidth="1"/>
  </cols>
  <sheetData>
    <row r="1" spans="1:20" s="5" customFormat="1" ht="11.25">
      <c r="A1" s="30"/>
      <c r="B1" s="30"/>
      <c r="C1" s="30"/>
      <c r="D1" s="30"/>
      <c r="E1" s="30"/>
      <c r="F1" s="30"/>
      <c r="G1" s="30"/>
      <c r="H1" s="30"/>
      <c r="I1" s="30"/>
      <c r="J1" s="31"/>
      <c r="K1" s="31"/>
      <c r="L1" s="31"/>
      <c r="M1" s="30"/>
      <c r="N1" s="30"/>
      <c r="O1" s="32"/>
      <c r="P1" s="32"/>
      <c r="Q1" s="33"/>
      <c r="R1" s="32"/>
      <c r="S1" s="32"/>
      <c r="T1" s="32"/>
    </row>
    <row r="2" spans="1:20" s="5" customFormat="1" ht="6" customHeight="1">
      <c r="A2" s="30"/>
      <c r="B2" s="30"/>
      <c r="C2" s="30"/>
      <c r="D2" s="30"/>
      <c r="E2" s="30"/>
      <c r="F2" s="30"/>
      <c r="G2" s="30"/>
      <c r="H2" s="30"/>
      <c r="I2" s="30"/>
      <c r="J2" s="31"/>
      <c r="K2" s="31"/>
      <c r="L2" s="31"/>
      <c r="M2" s="30"/>
      <c r="N2" s="30"/>
      <c r="O2" s="32"/>
      <c r="P2" s="32"/>
      <c r="Q2" s="33"/>
      <c r="R2" s="32"/>
      <c r="S2" s="32"/>
      <c r="T2" s="32"/>
    </row>
    <row r="3" spans="1:20" s="3" customFormat="1" ht="25.5" customHeight="1">
      <c r="A3" s="34"/>
      <c r="B3" s="70" t="s">
        <v>23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</row>
    <row r="4" spans="1:20" s="3" customFormat="1" ht="9" customHeight="1">
      <c r="A4" s="34"/>
      <c r="B4" s="34"/>
      <c r="C4" s="34"/>
      <c r="D4" s="34"/>
      <c r="E4" s="34"/>
      <c r="F4" s="34"/>
      <c r="G4" s="34"/>
      <c r="H4" s="34"/>
      <c r="I4" s="34"/>
      <c r="J4" s="31"/>
      <c r="K4" s="31"/>
      <c r="L4" s="31"/>
      <c r="M4" s="34"/>
      <c r="N4" s="34"/>
      <c r="O4" s="35"/>
      <c r="P4" s="35"/>
      <c r="Q4" s="36"/>
      <c r="R4" s="35"/>
      <c r="S4" s="35"/>
      <c r="T4" s="35"/>
    </row>
    <row r="5" spans="1:20" s="6" customFormat="1" ht="12.75">
      <c r="A5" s="37"/>
      <c r="B5" s="37"/>
      <c r="C5" s="37"/>
      <c r="D5" s="37"/>
      <c r="E5" s="37"/>
      <c r="F5" s="37"/>
      <c r="G5" s="37"/>
      <c r="H5" s="37"/>
      <c r="I5" s="37"/>
      <c r="J5" s="38"/>
      <c r="K5" s="38"/>
      <c r="L5" s="38"/>
      <c r="M5" s="12"/>
      <c r="N5" s="37"/>
      <c r="O5" s="39"/>
      <c r="P5" s="84" t="s">
        <v>251</v>
      </c>
      <c r="Q5" s="85"/>
      <c r="R5" s="39"/>
      <c r="S5" s="39"/>
      <c r="T5" s="39"/>
    </row>
    <row r="6" spans="1:20" s="3" customFormat="1" ht="11.25" customHeight="1">
      <c r="A6" s="34"/>
      <c r="B6" s="34"/>
      <c r="C6" s="34"/>
      <c r="D6" s="34"/>
      <c r="E6" s="34"/>
      <c r="F6" s="34"/>
      <c r="G6" s="34"/>
      <c r="H6" s="34"/>
      <c r="I6" s="34"/>
      <c r="J6" s="31"/>
      <c r="K6" s="31"/>
      <c r="L6" s="31"/>
      <c r="M6" s="34"/>
      <c r="N6" s="34"/>
      <c r="O6" s="35"/>
      <c r="P6" s="35"/>
      <c r="Q6" s="36"/>
      <c r="R6" s="35"/>
      <c r="S6" s="35"/>
      <c r="T6" s="35"/>
    </row>
    <row r="7" spans="1:20" s="4" customFormat="1" ht="12" customHeight="1">
      <c r="A7" s="7"/>
      <c r="B7" s="7" t="s">
        <v>152</v>
      </c>
      <c r="C7" s="7"/>
      <c r="D7" s="94" t="s">
        <v>220</v>
      </c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40"/>
      <c r="S7" s="40"/>
      <c r="T7" s="40"/>
    </row>
    <row r="8" spans="1:20" s="4" customFormat="1" ht="15" customHeight="1">
      <c r="A8" s="7"/>
      <c r="B8" s="7" t="s">
        <v>17</v>
      </c>
      <c r="C8" s="7"/>
      <c r="D8" s="7"/>
      <c r="E8" s="7"/>
      <c r="F8" s="7"/>
      <c r="G8" s="7"/>
      <c r="H8" s="7"/>
      <c r="I8" s="7"/>
      <c r="J8" s="31"/>
      <c r="K8" s="31"/>
      <c r="L8" s="31"/>
      <c r="M8" s="7"/>
      <c r="N8" s="7"/>
      <c r="O8" s="40"/>
      <c r="P8" s="40"/>
      <c r="Q8" s="41"/>
      <c r="R8" s="40"/>
      <c r="S8" s="40"/>
      <c r="T8" s="40"/>
    </row>
    <row r="9" spans="1:20" s="3" customFormat="1" ht="6" customHeight="1">
      <c r="A9" s="34"/>
      <c r="B9" s="34"/>
      <c r="C9" s="34"/>
      <c r="D9" s="34"/>
      <c r="E9" s="34"/>
      <c r="F9" s="34"/>
      <c r="G9" s="34"/>
      <c r="H9" s="34"/>
      <c r="I9" s="34"/>
      <c r="J9" s="31"/>
      <c r="K9" s="31"/>
      <c r="L9" s="31"/>
      <c r="M9" s="34"/>
      <c r="N9" s="34"/>
      <c r="O9" s="35"/>
      <c r="P9" s="35"/>
      <c r="Q9" s="36"/>
      <c r="R9" s="35"/>
      <c r="S9" s="35"/>
      <c r="T9" s="35"/>
    </row>
    <row r="10" spans="1:20" s="2" customFormat="1" ht="22.5" customHeight="1">
      <c r="A10" s="74" t="s">
        <v>154</v>
      </c>
      <c r="B10" s="74" t="s">
        <v>24</v>
      </c>
      <c r="C10" s="65" t="s">
        <v>14</v>
      </c>
      <c r="D10" s="98" t="s">
        <v>18</v>
      </c>
      <c r="E10" s="115"/>
      <c r="F10" s="115"/>
      <c r="G10" s="115"/>
      <c r="H10" s="115"/>
      <c r="I10" s="115"/>
      <c r="J10" s="107"/>
      <c r="K10" s="107"/>
      <c r="L10" s="108"/>
      <c r="M10" s="74" t="s">
        <v>8</v>
      </c>
      <c r="N10" s="74"/>
      <c r="O10" s="73" t="s">
        <v>7</v>
      </c>
      <c r="P10" s="73"/>
      <c r="Q10" s="73"/>
      <c r="R10" s="73"/>
      <c r="S10" s="73"/>
      <c r="T10" s="73"/>
    </row>
    <row r="11" spans="1:20" s="2" customFormat="1" ht="13.5" customHeight="1">
      <c r="A11" s="74"/>
      <c r="B11" s="74"/>
      <c r="C11" s="65"/>
      <c r="D11" s="66" t="s">
        <v>13</v>
      </c>
      <c r="E11" s="66"/>
      <c r="F11" s="66"/>
      <c r="G11" s="66" t="s">
        <v>10</v>
      </c>
      <c r="H11" s="66"/>
      <c r="I11" s="66"/>
      <c r="J11" s="98" t="s">
        <v>298</v>
      </c>
      <c r="K11" s="115"/>
      <c r="L11" s="116"/>
      <c r="M11" s="74"/>
      <c r="N11" s="74"/>
      <c r="O11" s="96" t="s">
        <v>86</v>
      </c>
      <c r="P11" s="96"/>
      <c r="Q11" s="42" t="s">
        <v>4</v>
      </c>
      <c r="R11" s="43" t="s">
        <v>3</v>
      </c>
      <c r="S11" s="72" t="s">
        <v>2</v>
      </c>
      <c r="T11" s="72"/>
    </row>
    <row r="12" spans="1:20" s="2" customFormat="1" ht="11.25" customHeight="1">
      <c r="A12" s="74"/>
      <c r="B12" s="74"/>
      <c r="C12" s="65"/>
      <c r="D12" s="65" t="s">
        <v>75</v>
      </c>
      <c r="E12" s="65" t="s">
        <v>11</v>
      </c>
      <c r="F12" s="65" t="s">
        <v>12</v>
      </c>
      <c r="G12" s="65" t="s">
        <v>75</v>
      </c>
      <c r="H12" s="65" t="s">
        <v>11</v>
      </c>
      <c r="I12" s="65" t="s">
        <v>12</v>
      </c>
      <c r="J12" s="117" t="s">
        <v>299</v>
      </c>
      <c r="K12" s="117" t="s">
        <v>11</v>
      </c>
      <c r="L12" s="117" t="s">
        <v>12</v>
      </c>
      <c r="M12" s="66" t="s">
        <v>9</v>
      </c>
      <c r="N12" s="66" t="s">
        <v>297</v>
      </c>
      <c r="O12" s="96"/>
      <c r="P12" s="96"/>
      <c r="Q12" s="44" t="s">
        <v>194</v>
      </c>
      <c r="R12" s="45" t="s">
        <v>197</v>
      </c>
      <c r="S12" s="72"/>
      <c r="T12" s="72"/>
    </row>
    <row r="13" spans="1:20" s="2" customFormat="1" ht="11.25" customHeight="1">
      <c r="A13" s="74"/>
      <c r="B13" s="74"/>
      <c r="C13" s="65"/>
      <c r="D13" s="65"/>
      <c r="E13" s="65"/>
      <c r="F13" s="65"/>
      <c r="G13" s="65"/>
      <c r="H13" s="65"/>
      <c r="I13" s="65"/>
      <c r="J13" s="118"/>
      <c r="K13" s="118"/>
      <c r="L13" s="118"/>
      <c r="M13" s="66"/>
      <c r="N13" s="66"/>
      <c r="O13" s="75" t="s">
        <v>6</v>
      </c>
      <c r="P13" s="69" t="s">
        <v>5</v>
      </c>
      <c r="Q13" s="86"/>
      <c r="R13" s="87"/>
      <c r="S13" s="45" t="s">
        <v>198</v>
      </c>
      <c r="T13" s="45" t="s">
        <v>199</v>
      </c>
    </row>
    <row r="14" spans="1:20" s="2" customFormat="1" ht="58.5" customHeight="1">
      <c r="A14" s="74"/>
      <c r="B14" s="74"/>
      <c r="C14" s="65"/>
      <c r="D14" s="65"/>
      <c r="E14" s="65"/>
      <c r="F14" s="65"/>
      <c r="G14" s="65"/>
      <c r="H14" s="65"/>
      <c r="I14" s="65"/>
      <c r="J14" s="119"/>
      <c r="K14" s="119"/>
      <c r="L14" s="119"/>
      <c r="M14" s="66"/>
      <c r="N14" s="66"/>
      <c r="O14" s="75"/>
      <c r="P14" s="69"/>
      <c r="Q14" s="86"/>
      <c r="R14" s="87"/>
      <c r="S14" s="47"/>
      <c r="T14" s="45"/>
    </row>
    <row r="15" spans="1:20" s="2" customFormat="1" ht="11.25" customHeight="1">
      <c r="A15" s="9">
        <v>0</v>
      </c>
      <c r="B15" s="24">
        <v>1</v>
      </c>
      <c r="C15" s="24">
        <v>2</v>
      </c>
      <c r="D15" s="24">
        <v>3</v>
      </c>
      <c r="E15" s="24">
        <v>4</v>
      </c>
      <c r="F15" s="24">
        <v>5</v>
      </c>
      <c r="G15" s="24">
        <v>6</v>
      </c>
      <c r="H15" s="24">
        <v>7</v>
      </c>
      <c r="I15" s="24">
        <v>8</v>
      </c>
      <c r="J15" s="15"/>
      <c r="K15" s="15"/>
      <c r="L15" s="15"/>
      <c r="M15" s="24">
        <v>9</v>
      </c>
      <c r="N15" s="24">
        <v>10</v>
      </c>
      <c r="O15" s="46">
        <v>11</v>
      </c>
      <c r="P15" s="46">
        <v>12</v>
      </c>
      <c r="Q15" s="48">
        <v>13</v>
      </c>
      <c r="R15" s="49">
        <v>14</v>
      </c>
      <c r="S15" s="49">
        <v>15</v>
      </c>
      <c r="T15" s="49">
        <v>16</v>
      </c>
    </row>
    <row r="16" spans="1:20" s="2" customFormat="1" ht="67.5" customHeight="1">
      <c r="A16" s="9"/>
      <c r="B16" s="13" t="s">
        <v>153</v>
      </c>
      <c r="C16" s="50" t="s">
        <v>25</v>
      </c>
      <c r="D16" s="13" t="s">
        <v>15</v>
      </c>
      <c r="E16" s="50" t="s">
        <v>15</v>
      </c>
      <c r="F16" s="50" t="s">
        <v>15</v>
      </c>
      <c r="G16" s="13" t="s">
        <v>15</v>
      </c>
      <c r="H16" s="50" t="s">
        <v>15</v>
      </c>
      <c r="I16" s="50" t="s">
        <v>15</v>
      </c>
      <c r="J16" s="51"/>
      <c r="K16" s="51"/>
      <c r="L16" s="51"/>
      <c r="M16" s="50" t="s">
        <v>15</v>
      </c>
      <c r="N16" s="50" t="s">
        <v>15</v>
      </c>
      <c r="O16" s="46">
        <f>O17+O53+O85+O95</f>
        <v>81340.17000000001</v>
      </c>
      <c r="P16" s="46">
        <f>P17+P53+P85+P95</f>
        <v>55320.41</v>
      </c>
      <c r="Q16" s="48">
        <f>_xlfn.CEILING.PRECISE(Q17+Q53+Q72+Q85+Q95,0.1)</f>
        <v>41187.3</v>
      </c>
      <c r="R16" s="48">
        <f>_xlfn.CEILING.PRECISE(R17+R53+R72+R85+R95,0.1)</f>
        <v>43623.100000000006</v>
      </c>
      <c r="S16" s="48">
        <f>_xlfn.CEILING.PRECISE(S17+S53+S72+S85+S95,0.1)</f>
        <v>46218</v>
      </c>
      <c r="T16" s="48">
        <f>_xlfn.CEILING.PRECISE(T17+T53+T72+T85+T95,0.1)</f>
        <v>48989.8</v>
      </c>
    </row>
    <row r="17" spans="1:20" s="2" customFormat="1" ht="80.25" customHeight="1">
      <c r="A17" s="11"/>
      <c r="B17" s="14" t="s">
        <v>26</v>
      </c>
      <c r="C17" s="20" t="s">
        <v>27</v>
      </c>
      <c r="D17" s="14" t="s">
        <v>15</v>
      </c>
      <c r="E17" s="20" t="s">
        <v>15</v>
      </c>
      <c r="F17" s="20" t="s">
        <v>15</v>
      </c>
      <c r="G17" s="14" t="s">
        <v>15</v>
      </c>
      <c r="H17" s="20" t="s">
        <v>15</v>
      </c>
      <c r="I17" s="20" t="s">
        <v>15</v>
      </c>
      <c r="J17" s="19"/>
      <c r="K17" s="19"/>
      <c r="L17" s="19"/>
      <c r="M17" s="20" t="s">
        <v>15</v>
      </c>
      <c r="N17" s="20" t="s">
        <v>15</v>
      </c>
      <c r="O17" s="46">
        <f aca="true" t="shared" si="0" ref="O17:T17">O20+O21+O22+O23+O24+O26+O27+O29+O31+O32+O37+O38+O41+O42+O43</f>
        <v>75286.63</v>
      </c>
      <c r="P17" s="46">
        <f t="shared" si="0"/>
        <v>49396.54</v>
      </c>
      <c r="Q17" s="46">
        <f t="shared" si="0"/>
        <v>35858.590000000004</v>
      </c>
      <c r="R17" s="46">
        <f t="shared" si="0"/>
        <v>38010.1</v>
      </c>
      <c r="S17" s="46">
        <f t="shared" si="0"/>
        <v>40290.71</v>
      </c>
      <c r="T17" s="46">
        <f t="shared" si="0"/>
        <v>42708.15</v>
      </c>
    </row>
    <row r="18" spans="1:20" s="2" customFormat="1" ht="78.75" hidden="1">
      <c r="A18" s="10" t="s">
        <v>155</v>
      </c>
      <c r="B18" s="10" t="s">
        <v>87</v>
      </c>
      <c r="C18" s="10" t="s">
        <v>28</v>
      </c>
      <c r="D18" s="15"/>
      <c r="E18" s="17"/>
      <c r="F18" s="17"/>
      <c r="G18" s="15"/>
      <c r="H18" s="17"/>
      <c r="I18" s="18"/>
      <c r="J18" s="17"/>
      <c r="K18" s="17"/>
      <c r="L18" s="17"/>
      <c r="M18" s="18"/>
      <c r="N18" s="18"/>
      <c r="O18" s="46"/>
      <c r="P18" s="46"/>
      <c r="Q18" s="48"/>
      <c r="R18" s="49"/>
      <c r="S18" s="49"/>
      <c r="T18" s="49"/>
    </row>
    <row r="19" spans="1:20" s="2" customFormat="1" ht="22.5" hidden="1">
      <c r="A19" s="10" t="s">
        <v>156</v>
      </c>
      <c r="B19" s="10" t="s">
        <v>88</v>
      </c>
      <c r="C19" s="10" t="s">
        <v>29</v>
      </c>
      <c r="D19" s="15"/>
      <c r="E19" s="17"/>
      <c r="F19" s="17"/>
      <c r="G19" s="15"/>
      <c r="H19" s="17"/>
      <c r="I19" s="18"/>
      <c r="J19" s="17"/>
      <c r="K19" s="17"/>
      <c r="L19" s="17"/>
      <c r="M19" s="18"/>
      <c r="N19" s="18"/>
      <c r="O19" s="46"/>
      <c r="P19" s="46"/>
      <c r="Q19" s="48"/>
      <c r="R19" s="49"/>
      <c r="S19" s="49"/>
      <c r="T19" s="49"/>
    </row>
    <row r="20" spans="1:20" s="2" customFormat="1" ht="241.5" customHeight="1">
      <c r="A20" s="10" t="s">
        <v>157</v>
      </c>
      <c r="B20" s="10" t="s">
        <v>89</v>
      </c>
      <c r="C20" s="10" t="s">
        <v>114</v>
      </c>
      <c r="D20" s="15" t="s">
        <v>241</v>
      </c>
      <c r="E20" s="17" t="s">
        <v>242</v>
      </c>
      <c r="F20" s="17" t="s">
        <v>243</v>
      </c>
      <c r="G20" s="98"/>
      <c r="H20" s="99"/>
      <c r="I20" s="100"/>
      <c r="J20" s="27" t="s">
        <v>317</v>
      </c>
      <c r="K20" s="26"/>
      <c r="L20" s="26" t="s">
        <v>318</v>
      </c>
      <c r="M20" s="52" t="s">
        <v>219</v>
      </c>
      <c r="N20" s="52" t="s">
        <v>224</v>
      </c>
      <c r="O20" s="46">
        <v>9.95</v>
      </c>
      <c r="P20" s="46"/>
      <c r="Q20" s="48">
        <v>240</v>
      </c>
      <c r="R20" s="49">
        <v>254.4</v>
      </c>
      <c r="S20" s="49">
        <v>269.66</v>
      </c>
      <c r="T20" s="49">
        <v>285.84</v>
      </c>
    </row>
    <row r="21" spans="1:20" s="2" customFormat="1" ht="181.5" customHeight="1">
      <c r="A21" s="10" t="s">
        <v>158</v>
      </c>
      <c r="B21" s="10" t="s">
        <v>90</v>
      </c>
      <c r="C21" s="10" t="s">
        <v>115</v>
      </c>
      <c r="D21" s="15" t="s">
        <v>241</v>
      </c>
      <c r="E21" s="17" t="s">
        <v>244</v>
      </c>
      <c r="F21" s="17" t="s">
        <v>245</v>
      </c>
      <c r="G21" s="98"/>
      <c r="H21" s="99"/>
      <c r="I21" s="100"/>
      <c r="J21" s="29" t="s">
        <v>322</v>
      </c>
      <c r="K21" s="26"/>
      <c r="L21" s="26" t="s">
        <v>323</v>
      </c>
      <c r="M21" s="53" t="s">
        <v>201</v>
      </c>
      <c r="N21" s="53" t="s">
        <v>225</v>
      </c>
      <c r="O21" s="46">
        <v>0</v>
      </c>
      <c r="P21" s="46">
        <v>0</v>
      </c>
      <c r="Q21" s="48">
        <v>10</v>
      </c>
      <c r="R21" s="49">
        <v>10.6</v>
      </c>
      <c r="S21" s="49">
        <v>11.24</v>
      </c>
      <c r="T21" s="49">
        <v>11.91</v>
      </c>
    </row>
    <row r="22" spans="1:20" s="2" customFormat="1" ht="163.5" customHeight="1">
      <c r="A22" s="10" t="s">
        <v>159</v>
      </c>
      <c r="B22" s="10" t="s">
        <v>91</v>
      </c>
      <c r="C22" s="10" t="s">
        <v>116</v>
      </c>
      <c r="D22" s="15" t="s">
        <v>241</v>
      </c>
      <c r="E22" s="17" t="s">
        <v>246</v>
      </c>
      <c r="F22" s="17" t="s">
        <v>245</v>
      </c>
      <c r="G22" s="98"/>
      <c r="H22" s="99"/>
      <c r="I22" s="100"/>
      <c r="J22" s="26" t="s">
        <v>316</v>
      </c>
      <c r="K22" s="26"/>
      <c r="L22" s="26" t="s">
        <v>315</v>
      </c>
      <c r="M22" s="52" t="s">
        <v>203</v>
      </c>
      <c r="N22" s="52" t="s">
        <v>265</v>
      </c>
      <c r="O22" s="46">
        <f>9450.39+9.5</f>
        <v>9459.89</v>
      </c>
      <c r="P22" s="46">
        <f>9375.53+9.5</f>
        <v>9385.03</v>
      </c>
      <c r="Q22" s="48">
        <f>3040.06+50</f>
        <v>3090.06</v>
      </c>
      <c r="R22" s="49">
        <v>3275.46</v>
      </c>
      <c r="S22" s="49">
        <v>3471.99</v>
      </c>
      <c r="T22" s="49">
        <v>3680.31</v>
      </c>
    </row>
    <row r="23" spans="1:20" s="2" customFormat="1" ht="159" customHeight="1">
      <c r="A23" s="10" t="s">
        <v>160</v>
      </c>
      <c r="B23" s="10" t="s">
        <v>92</v>
      </c>
      <c r="C23" s="10" t="s">
        <v>117</v>
      </c>
      <c r="D23" s="15" t="s">
        <v>241</v>
      </c>
      <c r="E23" s="17" t="s">
        <v>247</v>
      </c>
      <c r="F23" s="17" t="s">
        <v>245</v>
      </c>
      <c r="G23" s="98"/>
      <c r="H23" s="99"/>
      <c r="I23" s="100"/>
      <c r="J23" s="26" t="s">
        <v>316</v>
      </c>
      <c r="K23" s="26"/>
      <c r="L23" s="26" t="s">
        <v>315</v>
      </c>
      <c r="M23" s="52" t="s">
        <v>204</v>
      </c>
      <c r="N23" s="52" t="s">
        <v>266</v>
      </c>
      <c r="O23" s="46">
        <v>467.29</v>
      </c>
      <c r="P23" s="46">
        <v>467.29</v>
      </c>
      <c r="Q23" s="48">
        <v>621.41</v>
      </c>
      <c r="R23" s="49">
        <v>658.69</v>
      </c>
      <c r="S23" s="49">
        <v>698.21</v>
      </c>
      <c r="T23" s="49">
        <v>740.1</v>
      </c>
    </row>
    <row r="24" spans="1:20" s="2" customFormat="1" ht="214.5" customHeight="1">
      <c r="A24" s="10" t="s">
        <v>161</v>
      </c>
      <c r="B24" s="10" t="s">
        <v>93</v>
      </c>
      <c r="C24" s="10" t="s">
        <v>118</v>
      </c>
      <c r="D24" s="15" t="s">
        <v>241</v>
      </c>
      <c r="E24" s="17" t="s">
        <v>248</v>
      </c>
      <c r="F24" s="17" t="s">
        <v>245</v>
      </c>
      <c r="G24" s="98"/>
      <c r="H24" s="99"/>
      <c r="I24" s="100"/>
      <c r="J24" s="26" t="s">
        <v>319</v>
      </c>
      <c r="K24" s="26"/>
      <c r="L24" s="26" t="s">
        <v>320</v>
      </c>
      <c r="M24" s="53" t="s">
        <v>205</v>
      </c>
      <c r="N24" s="52" t="s">
        <v>240</v>
      </c>
      <c r="O24" s="46">
        <v>830.65</v>
      </c>
      <c r="P24" s="46">
        <v>819.91</v>
      </c>
      <c r="Q24" s="48">
        <v>556.6</v>
      </c>
      <c r="R24" s="49">
        <v>590</v>
      </c>
      <c r="S24" s="49">
        <v>625.4</v>
      </c>
      <c r="T24" s="49">
        <v>662.92</v>
      </c>
    </row>
    <row r="25" spans="1:20" s="2" customFormat="1" ht="96.75" customHeight="1" hidden="1">
      <c r="A25" s="10" t="s">
        <v>162</v>
      </c>
      <c r="B25" s="10" t="s">
        <v>94</v>
      </c>
      <c r="C25" s="10" t="s">
        <v>119</v>
      </c>
      <c r="D25" s="15"/>
      <c r="E25" s="17"/>
      <c r="F25" s="17"/>
      <c r="G25" s="15"/>
      <c r="H25" s="17"/>
      <c r="I25" s="18"/>
      <c r="J25" s="17"/>
      <c r="K25" s="17"/>
      <c r="L25" s="17"/>
      <c r="M25" s="53"/>
      <c r="N25" s="53"/>
      <c r="O25" s="46"/>
      <c r="P25" s="46"/>
      <c r="Q25" s="48"/>
      <c r="R25" s="49"/>
      <c r="S25" s="49"/>
      <c r="T25" s="49"/>
    </row>
    <row r="26" spans="1:20" s="2" customFormat="1" ht="72.75" customHeight="1">
      <c r="A26" s="10" t="s">
        <v>163</v>
      </c>
      <c r="B26" s="10" t="s">
        <v>95</v>
      </c>
      <c r="C26" s="10" t="s">
        <v>120</v>
      </c>
      <c r="D26" s="15" t="s">
        <v>241</v>
      </c>
      <c r="E26" s="17" t="s">
        <v>249</v>
      </c>
      <c r="F26" s="17" t="s">
        <v>245</v>
      </c>
      <c r="G26" s="98"/>
      <c r="H26" s="99"/>
      <c r="I26" s="100"/>
      <c r="J26" s="26"/>
      <c r="K26" s="26"/>
      <c r="L26" s="26"/>
      <c r="M26" s="53" t="s">
        <v>209</v>
      </c>
      <c r="N26" s="53" t="s">
        <v>227</v>
      </c>
      <c r="O26" s="46">
        <v>0</v>
      </c>
      <c r="P26" s="46">
        <v>0</v>
      </c>
      <c r="Q26" s="48">
        <v>10</v>
      </c>
      <c r="R26" s="49">
        <v>10.6</v>
      </c>
      <c r="S26" s="49">
        <v>11.24</v>
      </c>
      <c r="T26" s="49">
        <v>11.91</v>
      </c>
    </row>
    <row r="27" spans="1:20" s="2" customFormat="1" ht="33.75" hidden="1">
      <c r="A27" s="10" t="s">
        <v>164</v>
      </c>
      <c r="B27" s="10" t="s">
        <v>96</v>
      </c>
      <c r="C27" s="10" t="s">
        <v>121</v>
      </c>
      <c r="D27" s="15"/>
      <c r="E27" s="17"/>
      <c r="F27" s="17"/>
      <c r="G27" s="15"/>
      <c r="H27" s="17"/>
      <c r="I27" s="18"/>
      <c r="J27" s="17"/>
      <c r="K27" s="17"/>
      <c r="L27" s="17"/>
      <c r="M27" s="53"/>
      <c r="N27" s="53"/>
      <c r="O27" s="46"/>
      <c r="P27" s="46"/>
      <c r="Q27" s="48"/>
      <c r="R27" s="49"/>
      <c r="S27" s="49"/>
      <c r="T27" s="49"/>
    </row>
    <row r="28" spans="1:20" s="2" customFormat="1" ht="35.25" customHeight="1" hidden="1">
      <c r="A28" s="10" t="s">
        <v>165</v>
      </c>
      <c r="B28" s="10" t="s">
        <v>97</v>
      </c>
      <c r="C28" s="10" t="s">
        <v>122</v>
      </c>
      <c r="D28" s="15"/>
      <c r="E28" s="17"/>
      <c r="F28" s="17"/>
      <c r="G28" s="15"/>
      <c r="H28" s="17"/>
      <c r="I28" s="18"/>
      <c r="J28" s="17"/>
      <c r="K28" s="17"/>
      <c r="L28" s="17"/>
      <c r="M28" s="53"/>
      <c r="N28" s="53"/>
      <c r="O28" s="46"/>
      <c r="P28" s="46"/>
      <c r="Q28" s="48"/>
      <c r="R28" s="49"/>
      <c r="S28" s="49"/>
      <c r="T28" s="49"/>
    </row>
    <row r="29" spans="1:20" s="2" customFormat="1" ht="112.5" customHeight="1">
      <c r="A29" s="92" t="s">
        <v>166</v>
      </c>
      <c r="B29" s="92" t="s">
        <v>98</v>
      </c>
      <c r="C29" s="92" t="s">
        <v>123</v>
      </c>
      <c r="D29" s="15" t="s">
        <v>241</v>
      </c>
      <c r="E29" s="17" t="s">
        <v>250</v>
      </c>
      <c r="F29" s="17" t="s">
        <v>245</v>
      </c>
      <c r="G29" s="15" t="s">
        <v>255</v>
      </c>
      <c r="H29" s="17" t="s">
        <v>253</v>
      </c>
      <c r="I29" s="17" t="s">
        <v>256</v>
      </c>
      <c r="J29" s="110"/>
      <c r="K29" s="110"/>
      <c r="L29" s="110"/>
      <c r="M29" s="90" t="s">
        <v>207</v>
      </c>
      <c r="N29" s="113" t="s">
        <v>268</v>
      </c>
      <c r="O29" s="103">
        <f>17068.25+664.56+500</f>
        <v>18232.81</v>
      </c>
      <c r="P29" s="103">
        <f>15479.05+565.05+464.02</f>
        <v>16508.12</v>
      </c>
      <c r="Q29" s="105">
        <f>250+1000+284.1+900+450</f>
        <v>2884.1</v>
      </c>
      <c r="R29" s="88">
        <v>3057.15</v>
      </c>
      <c r="S29" s="88">
        <v>3240.58</v>
      </c>
      <c r="T29" s="88">
        <v>3435.01</v>
      </c>
    </row>
    <row r="30" spans="1:20" s="2" customFormat="1" ht="236.25" customHeight="1">
      <c r="A30" s="93"/>
      <c r="B30" s="93"/>
      <c r="C30" s="93"/>
      <c r="D30" s="15" t="s">
        <v>252</v>
      </c>
      <c r="E30" s="17" t="s">
        <v>253</v>
      </c>
      <c r="F30" s="17" t="s">
        <v>254</v>
      </c>
      <c r="G30" s="74"/>
      <c r="H30" s="97"/>
      <c r="I30" s="97"/>
      <c r="J30" s="93"/>
      <c r="K30" s="93"/>
      <c r="L30" s="93"/>
      <c r="M30" s="91"/>
      <c r="N30" s="114"/>
      <c r="O30" s="104"/>
      <c r="P30" s="104"/>
      <c r="Q30" s="106"/>
      <c r="R30" s="89"/>
      <c r="S30" s="89"/>
      <c r="T30" s="89"/>
    </row>
    <row r="31" spans="1:20" s="2" customFormat="1" ht="201" customHeight="1">
      <c r="A31" s="10" t="s">
        <v>167</v>
      </c>
      <c r="B31" s="10" t="s">
        <v>99</v>
      </c>
      <c r="C31" s="10" t="s">
        <v>124</v>
      </c>
      <c r="D31" s="15" t="s">
        <v>241</v>
      </c>
      <c r="E31" s="17" t="s">
        <v>257</v>
      </c>
      <c r="F31" s="17" t="s">
        <v>245</v>
      </c>
      <c r="G31" s="15" t="s">
        <v>258</v>
      </c>
      <c r="H31" s="17" t="s">
        <v>253</v>
      </c>
      <c r="I31" s="17" t="s">
        <v>259</v>
      </c>
      <c r="J31" s="28" t="s">
        <v>321</v>
      </c>
      <c r="K31" s="17"/>
      <c r="L31" s="17"/>
      <c r="M31" s="53" t="s">
        <v>206</v>
      </c>
      <c r="N31" s="52" t="s">
        <v>267</v>
      </c>
      <c r="O31" s="46">
        <v>777.81</v>
      </c>
      <c r="P31" s="46">
        <v>777.81</v>
      </c>
      <c r="Q31" s="48">
        <v>751</v>
      </c>
      <c r="R31" s="49">
        <v>796.06</v>
      </c>
      <c r="S31" s="49">
        <v>843.82</v>
      </c>
      <c r="T31" s="49">
        <v>894.45</v>
      </c>
    </row>
    <row r="32" spans="1:20" s="2" customFormat="1" ht="125.25" customHeight="1">
      <c r="A32" s="92" t="s">
        <v>168</v>
      </c>
      <c r="B32" s="92" t="s">
        <v>100</v>
      </c>
      <c r="C32" s="92" t="s">
        <v>125</v>
      </c>
      <c r="D32" s="15" t="s">
        <v>241</v>
      </c>
      <c r="E32" s="17" t="s">
        <v>260</v>
      </c>
      <c r="F32" s="17" t="s">
        <v>245</v>
      </c>
      <c r="G32" s="15" t="s">
        <v>261</v>
      </c>
      <c r="H32" s="17" t="s">
        <v>253</v>
      </c>
      <c r="I32" s="17" t="s">
        <v>262</v>
      </c>
      <c r="J32" s="110"/>
      <c r="K32" s="110"/>
      <c r="L32" s="110"/>
      <c r="M32" s="113" t="s">
        <v>296</v>
      </c>
      <c r="N32" s="113" t="s">
        <v>295</v>
      </c>
      <c r="O32" s="103">
        <v>43126.95</v>
      </c>
      <c r="P32" s="103">
        <v>19339.39</v>
      </c>
      <c r="Q32" s="105">
        <v>25539.77</v>
      </c>
      <c r="R32" s="88">
        <v>27072.16</v>
      </c>
      <c r="S32" s="88">
        <v>28696.49</v>
      </c>
      <c r="T32" s="88">
        <v>30418.28</v>
      </c>
    </row>
    <row r="33" spans="1:20" s="2" customFormat="1" ht="107.25" customHeight="1">
      <c r="A33" s="93"/>
      <c r="B33" s="93"/>
      <c r="C33" s="93"/>
      <c r="D33" s="98"/>
      <c r="E33" s="107"/>
      <c r="F33" s="108"/>
      <c r="G33" s="15" t="s">
        <v>263</v>
      </c>
      <c r="H33" s="17" t="s">
        <v>253</v>
      </c>
      <c r="I33" s="17" t="s">
        <v>264</v>
      </c>
      <c r="J33" s="93"/>
      <c r="K33" s="93"/>
      <c r="L33" s="93"/>
      <c r="M33" s="114"/>
      <c r="N33" s="114"/>
      <c r="O33" s="104"/>
      <c r="P33" s="104"/>
      <c r="Q33" s="106"/>
      <c r="R33" s="89"/>
      <c r="S33" s="89"/>
      <c r="T33" s="89"/>
    </row>
    <row r="34" spans="1:20" s="2" customFormat="1" ht="63.75" customHeight="1" hidden="1">
      <c r="A34" s="10" t="s">
        <v>169</v>
      </c>
      <c r="B34" s="10" t="s">
        <v>101</v>
      </c>
      <c r="C34" s="10" t="s">
        <v>126</v>
      </c>
      <c r="D34" s="15"/>
      <c r="E34" s="17"/>
      <c r="F34" s="17"/>
      <c r="G34" s="15"/>
      <c r="H34" s="17"/>
      <c r="I34" s="17"/>
      <c r="J34" s="17"/>
      <c r="K34" s="17"/>
      <c r="L34" s="17"/>
      <c r="M34" s="53"/>
      <c r="N34" s="53"/>
      <c r="O34" s="46"/>
      <c r="P34" s="46"/>
      <c r="Q34" s="48"/>
      <c r="R34" s="49"/>
      <c r="S34" s="49"/>
      <c r="T34" s="49"/>
    </row>
    <row r="35" spans="1:20" s="2" customFormat="1" ht="56.25" hidden="1">
      <c r="A35" s="10" t="s">
        <v>170</v>
      </c>
      <c r="B35" s="10" t="s">
        <v>102</v>
      </c>
      <c r="C35" s="10" t="s">
        <v>127</v>
      </c>
      <c r="D35" s="15"/>
      <c r="E35" s="17"/>
      <c r="F35" s="17"/>
      <c r="G35" s="15"/>
      <c r="H35" s="17"/>
      <c r="I35" s="17"/>
      <c r="J35" s="17"/>
      <c r="K35" s="17"/>
      <c r="L35" s="17"/>
      <c r="M35" s="53"/>
      <c r="N35" s="53"/>
      <c r="O35" s="46"/>
      <c r="P35" s="46"/>
      <c r="Q35" s="48"/>
      <c r="R35" s="49"/>
      <c r="S35" s="49"/>
      <c r="T35" s="49"/>
    </row>
    <row r="36" spans="1:20" s="2" customFormat="1" ht="123.75" hidden="1">
      <c r="A36" s="10" t="s">
        <v>171</v>
      </c>
      <c r="B36" s="10" t="s">
        <v>103</v>
      </c>
      <c r="C36" s="10" t="s">
        <v>128</v>
      </c>
      <c r="D36" s="15"/>
      <c r="E36" s="17"/>
      <c r="F36" s="17"/>
      <c r="G36" s="15"/>
      <c r="H36" s="17"/>
      <c r="I36" s="18"/>
      <c r="J36" s="17"/>
      <c r="K36" s="17"/>
      <c r="L36" s="17"/>
      <c r="M36" s="53"/>
      <c r="N36" s="53"/>
      <c r="O36" s="46"/>
      <c r="P36" s="46"/>
      <c r="Q36" s="48"/>
      <c r="R36" s="49"/>
      <c r="S36" s="49"/>
      <c r="T36" s="49"/>
    </row>
    <row r="37" spans="1:20" s="2" customFormat="1" ht="33.75" hidden="1">
      <c r="A37" s="10" t="s">
        <v>172</v>
      </c>
      <c r="B37" s="10" t="s">
        <v>104</v>
      </c>
      <c r="C37" s="10" t="s">
        <v>129</v>
      </c>
      <c r="D37" s="15"/>
      <c r="E37" s="17"/>
      <c r="F37" s="17"/>
      <c r="G37" s="15"/>
      <c r="H37" s="17"/>
      <c r="I37" s="18"/>
      <c r="J37" s="17"/>
      <c r="K37" s="17"/>
      <c r="L37" s="17"/>
      <c r="M37" s="53"/>
      <c r="N37" s="53"/>
      <c r="O37" s="46"/>
      <c r="P37" s="46"/>
      <c r="Q37" s="48"/>
      <c r="R37" s="49"/>
      <c r="S37" s="49"/>
      <c r="T37" s="49"/>
    </row>
    <row r="38" spans="1:20" s="2" customFormat="1" ht="158.25" customHeight="1">
      <c r="A38" s="92" t="s">
        <v>173</v>
      </c>
      <c r="B38" s="92" t="s">
        <v>105</v>
      </c>
      <c r="C38" s="92" t="s">
        <v>130</v>
      </c>
      <c r="D38" s="15" t="s">
        <v>241</v>
      </c>
      <c r="E38" s="17" t="s">
        <v>269</v>
      </c>
      <c r="F38" s="17" t="s">
        <v>245</v>
      </c>
      <c r="G38" s="15" t="s">
        <v>270</v>
      </c>
      <c r="H38" s="17" t="s">
        <v>253</v>
      </c>
      <c r="I38" s="17" t="s">
        <v>271</v>
      </c>
      <c r="J38" s="110" t="s">
        <v>314</v>
      </c>
      <c r="K38" s="110"/>
      <c r="L38" s="110" t="s">
        <v>315</v>
      </c>
      <c r="M38" s="90" t="s">
        <v>208</v>
      </c>
      <c r="N38" s="90" t="s">
        <v>228</v>
      </c>
      <c r="O38" s="103">
        <v>407.42</v>
      </c>
      <c r="P38" s="103">
        <v>407.42</v>
      </c>
      <c r="Q38" s="105">
        <v>390.19</v>
      </c>
      <c r="R38" s="88">
        <v>413.6</v>
      </c>
      <c r="S38" s="88">
        <v>438.42</v>
      </c>
      <c r="T38" s="88">
        <v>464.73</v>
      </c>
    </row>
    <row r="39" spans="1:20" s="2" customFormat="1" ht="60.75" customHeight="1">
      <c r="A39" s="93"/>
      <c r="B39" s="93"/>
      <c r="C39" s="93"/>
      <c r="D39" s="15" t="s">
        <v>272</v>
      </c>
      <c r="E39" s="17" t="s">
        <v>273</v>
      </c>
      <c r="F39" s="17" t="s">
        <v>274</v>
      </c>
      <c r="G39" s="98"/>
      <c r="H39" s="107"/>
      <c r="I39" s="108"/>
      <c r="J39" s="93"/>
      <c r="K39" s="93"/>
      <c r="L39" s="93"/>
      <c r="M39" s="91"/>
      <c r="N39" s="91"/>
      <c r="O39" s="104"/>
      <c r="P39" s="104"/>
      <c r="Q39" s="106"/>
      <c r="R39" s="89"/>
      <c r="S39" s="89"/>
      <c r="T39" s="89"/>
    </row>
    <row r="40" spans="1:20" s="2" customFormat="1" ht="90" hidden="1">
      <c r="A40" s="10" t="s">
        <v>174</v>
      </c>
      <c r="B40" s="10" t="s">
        <v>106</v>
      </c>
      <c r="C40" s="10" t="s">
        <v>131</v>
      </c>
      <c r="D40" s="15"/>
      <c r="E40" s="17"/>
      <c r="F40" s="17"/>
      <c r="G40" s="15"/>
      <c r="H40" s="17"/>
      <c r="I40" s="18"/>
      <c r="J40" s="17"/>
      <c r="K40" s="17"/>
      <c r="L40" s="17"/>
      <c r="M40" s="53"/>
      <c r="N40" s="53"/>
      <c r="O40" s="46"/>
      <c r="P40" s="46"/>
      <c r="Q40" s="48"/>
      <c r="R40" s="49"/>
      <c r="S40" s="49"/>
      <c r="T40" s="49"/>
    </row>
    <row r="41" spans="1:20" s="2" customFormat="1" ht="159.75" customHeight="1">
      <c r="A41" s="10" t="s">
        <v>175</v>
      </c>
      <c r="B41" s="10" t="s">
        <v>107</v>
      </c>
      <c r="C41" s="10" t="s">
        <v>132</v>
      </c>
      <c r="D41" s="15" t="s">
        <v>241</v>
      </c>
      <c r="E41" s="17" t="s">
        <v>275</v>
      </c>
      <c r="F41" s="17" t="s">
        <v>245</v>
      </c>
      <c r="G41" s="98"/>
      <c r="H41" s="99"/>
      <c r="I41" s="100"/>
      <c r="J41" s="25" t="s">
        <v>314</v>
      </c>
      <c r="K41" s="26"/>
      <c r="L41" s="25" t="s">
        <v>315</v>
      </c>
      <c r="M41" s="53" t="s">
        <v>208</v>
      </c>
      <c r="N41" s="53" t="s">
        <v>229</v>
      </c>
      <c r="O41" s="46">
        <v>1222.6</v>
      </c>
      <c r="P41" s="46">
        <v>1222.6</v>
      </c>
      <c r="Q41" s="48">
        <v>1152.06</v>
      </c>
      <c r="R41" s="49">
        <v>1221.18</v>
      </c>
      <c r="S41" s="49">
        <v>1294.45</v>
      </c>
      <c r="T41" s="49">
        <v>1372.12</v>
      </c>
    </row>
    <row r="42" spans="1:20" s="2" customFormat="1" ht="194.25" customHeight="1">
      <c r="A42" s="10" t="s">
        <v>176</v>
      </c>
      <c r="B42" s="10" t="s">
        <v>76</v>
      </c>
      <c r="C42" s="10" t="s">
        <v>133</v>
      </c>
      <c r="D42" s="15" t="s">
        <v>241</v>
      </c>
      <c r="E42" s="17" t="s">
        <v>276</v>
      </c>
      <c r="F42" s="17" t="s">
        <v>245</v>
      </c>
      <c r="G42" s="98"/>
      <c r="H42" s="99"/>
      <c r="I42" s="100"/>
      <c r="J42" s="29" t="s">
        <v>322</v>
      </c>
      <c r="K42" s="26" t="s">
        <v>324</v>
      </c>
      <c r="L42" s="26" t="s">
        <v>323</v>
      </c>
      <c r="M42" s="53" t="s">
        <v>205</v>
      </c>
      <c r="N42" s="52" t="s">
        <v>223</v>
      </c>
      <c r="O42" s="46">
        <v>751.26</v>
      </c>
      <c r="P42" s="46">
        <v>468.97</v>
      </c>
      <c r="Q42" s="48">
        <v>608.4</v>
      </c>
      <c r="R42" s="49">
        <v>644.9</v>
      </c>
      <c r="S42" s="49">
        <v>683.59</v>
      </c>
      <c r="T42" s="49">
        <v>724.61</v>
      </c>
    </row>
    <row r="43" spans="1:20" s="2" customFormat="1" ht="191.25" customHeight="1">
      <c r="A43" s="10" t="s">
        <v>177</v>
      </c>
      <c r="B43" s="10" t="s">
        <v>108</v>
      </c>
      <c r="C43" s="10" t="s">
        <v>134</v>
      </c>
      <c r="D43" s="15" t="s">
        <v>241</v>
      </c>
      <c r="E43" s="17" t="s">
        <v>277</v>
      </c>
      <c r="F43" s="17" t="s">
        <v>245</v>
      </c>
      <c r="G43" s="98"/>
      <c r="H43" s="99"/>
      <c r="I43" s="100"/>
      <c r="J43" s="29" t="s">
        <v>322</v>
      </c>
      <c r="K43" s="26" t="s">
        <v>325</v>
      </c>
      <c r="L43" s="26" t="s">
        <v>323</v>
      </c>
      <c r="M43" s="53" t="s">
        <v>210</v>
      </c>
      <c r="N43" s="53" t="s">
        <v>226</v>
      </c>
      <c r="O43" s="46">
        <v>0</v>
      </c>
      <c r="P43" s="46">
        <v>0</v>
      </c>
      <c r="Q43" s="48">
        <v>5</v>
      </c>
      <c r="R43" s="49">
        <v>5.3</v>
      </c>
      <c r="S43" s="49">
        <v>5.62</v>
      </c>
      <c r="T43" s="49">
        <v>5.96</v>
      </c>
    </row>
    <row r="44" spans="1:20" s="2" customFormat="1" ht="56.25" hidden="1">
      <c r="A44" s="10" t="s">
        <v>178</v>
      </c>
      <c r="B44" s="10" t="s">
        <v>109</v>
      </c>
      <c r="C44" s="10" t="s">
        <v>135</v>
      </c>
      <c r="D44" s="15"/>
      <c r="E44" s="17"/>
      <c r="F44" s="17"/>
      <c r="G44" s="15"/>
      <c r="H44" s="17"/>
      <c r="I44" s="18"/>
      <c r="J44" s="17"/>
      <c r="K44" s="17"/>
      <c r="L44" s="17"/>
      <c r="M44" s="53"/>
      <c r="N44" s="53"/>
      <c r="O44" s="46"/>
      <c r="P44" s="46"/>
      <c r="Q44" s="48"/>
      <c r="R44" s="49"/>
      <c r="S44" s="49"/>
      <c r="T44" s="49"/>
    </row>
    <row r="45" spans="1:20" s="2" customFormat="1" ht="33.75" hidden="1">
      <c r="A45" s="10" t="s">
        <v>179</v>
      </c>
      <c r="B45" s="10" t="s">
        <v>77</v>
      </c>
      <c r="C45" s="10" t="s">
        <v>136</v>
      </c>
      <c r="D45" s="15"/>
      <c r="E45" s="17"/>
      <c r="F45" s="17"/>
      <c r="G45" s="15"/>
      <c r="H45" s="17"/>
      <c r="I45" s="18"/>
      <c r="J45" s="17"/>
      <c r="K45" s="17"/>
      <c r="L45" s="17"/>
      <c r="M45" s="53"/>
      <c r="N45" s="53"/>
      <c r="O45" s="46"/>
      <c r="P45" s="46"/>
      <c r="Q45" s="48"/>
      <c r="R45" s="49"/>
      <c r="S45" s="49"/>
      <c r="T45" s="49"/>
    </row>
    <row r="46" spans="1:20" s="2" customFormat="1" ht="78.75" hidden="1">
      <c r="A46" s="10" t="s">
        <v>180</v>
      </c>
      <c r="B46" s="10" t="s">
        <v>110</v>
      </c>
      <c r="C46" s="10" t="s">
        <v>137</v>
      </c>
      <c r="D46" s="15"/>
      <c r="E46" s="17"/>
      <c r="F46" s="17"/>
      <c r="G46" s="15"/>
      <c r="H46" s="17"/>
      <c r="I46" s="18"/>
      <c r="J46" s="17"/>
      <c r="K46" s="17"/>
      <c r="L46" s="17"/>
      <c r="M46" s="53"/>
      <c r="N46" s="53"/>
      <c r="O46" s="46"/>
      <c r="P46" s="46"/>
      <c r="Q46" s="48"/>
      <c r="R46" s="49"/>
      <c r="S46" s="49"/>
      <c r="T46" s="49"/>
    </row>
    <row r="47" spans="1:20" s="2" customFormat="1" ht="67.5" hidden="1">
      <c r="A47" s="10" t="s">
        <v>181</v>
      </c>
      <c r="B47" s="10" t="s">
        <v>78</v>
      </c>
      <c r="C47" s="10" t="s">
        <v>138</v>
      </c>
      <c r="D47" s="15"/>
      <c r="E47" s="17"/>
      <c r="F47" s="17"/>
      <c r="G47" s="15"/>
      <c r="H47" s="17"/>
      <c r="I47" s="18"/>
      <c r="J47" s="17"/>
      <c r="K47" s="17"/>
      <c r="L47" s="17"/>
      <c r="M47" s="53"/>
      <c r="N47" s="53"/>
      <c r="O47" s="46"/>
      <c r="P47" s="46"/>
      <c r="Q47" s="48"/>
      <c r="R47" s="49"/>
      <c r="S47" s="49"/>
      <c r="T47" s="49"/>
    </row>
    <row r="48" spans="1:20" s="2" customFormat="1" ht="22.5" hidden="1">
      <c r="A48" s="10" t="s">
        <v>182</v>
      </c>
      <c r="B48" s="10" t="s">
        <v>79</v>
      </c>
      <c r="C48" s="10" t="s">
        <v>139</v>
      </c>
      <c r="D48" s="15"/>
      <c r="E48" s="17"/>
      <c r="F48" s="17"/>
      <c r="G48" s="15"/>
      <c r="H48" s="17"/>
      <c r="I48" s="18"/>
      <c r="J48" s="17"/>
      <c r="K48" s="17"/>
      <c r="L48" s="17"/>
      <c r="M48" s="53"/>
      <c r="N48" s="53"/>
      <c r="O48" s="46"/>
      <c r="P48" s="46"/>
      <c r="Q48" s="48"/>
      <c r="R48" s="49"/>
      <c r="S48" s="49"/>
      <c r="T48" s="49"/>
    </row>
    <row r="49" spans="1:20" s="2" customFormat="1" ht="56.25" hidden="1">
      <c r="A49" s="10" t="s">
        <v>183</v>
      </c>
      <c r="B49" s="10" t="s">
        <v>111</v>
      </c>
      <c r="C49" s="10" t="s">
        <v>140</v>
      </c>
      <c r="D49" s="15"/>
      <c r="E49" s="17"/>
      <c r="F49" s="17"/>
      <c r="G49" s="15"/>
      <c r="H49" s="17"/>
      <c r="I49" s="18"/>
      <c r="J49" s="17"/>
      <c r="K49" s="17"/>
      <c r="L49" s="17"/>
      <c r="M49" s="53"/>
      <c r="N49" s="53"/>
      <c r="O49" s="46"/>
      <c r="P49" s="46"/>
      <c r="Q49" s="48"/>
      <c r="R49" s="49"/>
      <c r="S49" s="49"/>
      <c r="T49" s="49"/>
    </row>
    <row r="50" spans="1:20" s="2" customFormat="1" ht="67.5" hidden="1">
      <c r="A50" s="10" t="s">
        <v>184</v>
      </c>
      <c r="B50" s="10" t="s">
        <v>80</v>
      </c>
      <c r="C50" s="10" t="s">
        <v>141</v>
      </c>
      <c r="D50" s="15"/>
      <c r="E50" s="17"/>
      <c r="F50" s="17"/>
      <c r="G50" s="15"/>
      <c r="H50" s="17"/>
      <c r="I50" s="18"/>
      <c r="J50" s="17"/>
      <c r="K50" s="17"/>
      <c r="L50" s="17"/>
      <c r="M50" s="53"/>
      <c r="N50" s="53"/>
      <c r="O50" s="46"/>
      <c r="P50" s="46"/>
      <c r="Q50" s="48"/>
      <c r="R50" s="49"/>
      <c r="S50" s="49"/>
      <c r="T50" s="49"/>
    </row>
    <row r="51" spans="1:20" s="2" customFormat="1" ht="67.5" hidden="1">
      <c r="A51" s="10" t="s">
        <v>185</v>
      </c>
      <c r="B51" s="10" t="s">
        <v>112</v>
      </c>
      <c r="C51" s="10" t="s">
        <v>142</v>
      </c>
      <c r="D51" s="15"/>
      <c r="E51" s="17"/>
      <c r="F51" s="17"/>
      <c r="G51" s="15"/>
      <c r="H51" s="17"/>
      <c r="I51" s="18"/>
      <c r="J51" s="17"/>
      <c r="K51" s="17"/>
      <c r="L51" s="17"/>
      <c r="M51" s="53"/>
      <c r="N51" s="53"/>
      <c r="O51" s="46"/>
      <c r="P51" s="46"/>
      <c r="Q51" s="48"/>
      <c r="R51" s="49"/>
      <c r="S51" s="49"/>
      <c r="T51" s="49"/>
    </row>
    <row r="52" spans="1:20" s="2" customFormat="1" ht="0.75" customHeight="1">
      <c r="A52" s="10" t="s">
        <v>186</v>
      </c>
      <c r="B52" s="10" t="s">
        <v>113</v>
      </c>
      <c r="C52" s="10" t="s">
        <v>143</v>
      </c>
      <c r="D52" s="15"/>
      <c r="E52" s="17"/>
      <c r="F52" s="17"/>
      <c r="G52" s="15"/>
      <c r="H52" s="17"/>
      <c r="I52" s="18"/>
      <c r="J52" s="17"/>
      <c r="K52" s="17"/>
      <c r="L52" s="17"/>
      <c r="M52" s="53"/>
      <c r="N52" s="53"/>
      <c r="O52" s="46"/>
      <c r="P52" s="46"/>
      <c r="Q52" s="48"/>
      <c r="R52" s="49"/>
      <c r="S52" s="49"/>
      <c r="T52" s="49"/>
    </row>
    <row r="53" spans="1:20" s="2" customFormat="1" ht="90">
      <c r="A53" s="11"/>
      <c r="B53" s="14" t="s">
        <v>30</v>
      </c>
      <c r="C53" s="20" t="s">
        <v>31</v>
      </c>
      <c r="D53" s="14" t="s">
        <v>15</v>
      </c>
      <c r="E53" s="19" t="s">
        <v>15</v>
      </c>
      <c r="F53" s="19" t="s">
        <v>15</v>
      </c>
      <c r="G53" s="14" t="s">
        <v>15</v>
      </c>
      <c r="H53" s="19" t="s">
        <v>15</v>
      </c>
      <c r="I53" s="20" t="s">
        <v>15</v>
      </c>
      <c r="J53" s="19"/>
      <c r="K53" s="19"/>
      <c r="L53" s="19"/>
      <c r="M53" s="20" t="s">
        <v>15</v>
      </c>
      <c r="N53" s="20" t="s">
        <v>15</v>
      </c>
      <c r="O53" s="46">
        <f aca="true" t="shared" si="1" ref="O53:T53">O54+O62+O63+O68+O70+O71</f>
        <v>5689.859999999999</v>
      </c>
      <c r="P53" s="46">
        <f t="shared" si="1"/>
        <v>5560.19</v>
      </c>
      <c r="Q53" s="48">
        <f>Q54+Q62+Q63+Q68+Q70+Q71</f>
        <v>4942.03</v>
      </c>
      <c r="R53" s="48">
        <f>R54+R62+R63+R68+R70+R71</f>
        <v>5238.55</v>
      </c>
      <c r="S53" s="55">
        <f t="shared" si="1"/>
        <v>5552.860000000001</v>
      </c>
      <c r="T53" s="55">
        <f t="shared" si="1"/>
        <v>5886.04</v>
      </c>
    </row>
    <row r="54" spans="1:20" s="2" customFormat="1" ht="139.5" customHeight="1">
      <c r="A54" s="92" t="s">
        <v>187</v>
      </c>
      <c r="B54" s="92" t="s">
        <v>81</v>
      </c>
      <c r="C54" s="92" t="s">
        <v>32</v>
      </c>
      <c r="D54" s="15" t="s">
        <v>241</v>
      </c>
      <c r="E54" s="17" t="s">
        <v>278</v>
      </c>
      <c r="F54" s="17" t="s">
        <v>245</v>
      </c>
      <c r="G54" s="15" t="s">
        <v>281</v>
      </c>
      <c r="H54" s="17" t="s">
        <v>282</v>
      </c>
      <c r="I54" s="17" t="s">
        <v>283</v>
      </c>
      <c r="J54" s="110" t="s">
        <v>310</v>
      </c>
      <c r="K54" s="110"/>
      <c r="L54" s="110" t="s">
        <v>311</v>
      </c>
      <c r="M54" s="113" t="s">
        <v>293</v>
      </c>
      <c r="N54" s="113" t="s">
        <v>294</v>
      </c>
      <c r="O54" s="103">
        <f>4547.48-15.39-3-3-12.25+1+2.61+463.67+35+500+17.75</f>
        <v>5533.869999999999</v>
      </c>
      <c r="P54" s="103">
        <f>4501.88-15.39-3-3-12.25+1+2.61+403+35+500+17.75</f>
        <v>5427.599999999999</v>
      </c>
      <c r="Q54" s="105">
        <f>4598.92+3+2.61+18.5</f>
        <v>4623.03</v>
      </c>
      <c r="R54" s="88">
        <v>4900.41</v>
      </c>
      <c r="S54" s="88">
        <v>5194.43</v>
      </c>
      <c r="T54" s="88">
        <v>5506.1</v>
      </c>
    </row>
    <row r="55" spans="1:20" s="2" customFormat="1" ht="87" customHeight="1">
      <c r="A55" s="112"/>
      <c r="B55" s="112"/>
      <c r="C55" s="112"/>
      <c r="D55" s="111" t="s">
        <v>279</v>
      </c>
      <c r="E55" s="110" t="s">
        <v>253</v>
      </c>
      <c r="F55" s="110" t="s">
        <v>280</v>
      </c>
      <c r="G55" s="111" t="s">
        <v>284</v>
      </c>
      <c r="H55" s="110" t="s">
        <v>253</v>
      </c>
      <c r="I55" s="110" t="s">
        <v>285</v>
      </c>
      <c r="J55" s="93"/>
      <c r="K55" s="93"/>
      <c r="L55" s="93"/>
      <c r="M55" s="121"/>
      <c r="N55" s="121"/>
      <c r="O55" s="123"/>
      <c r="P55" s="123"/>
      <c r="Q55" s="124"/>
      <c r="R55" s="120"/>
      <c r="S55" s="120"/>
      <c r="T55" s="120"/>
    </row>
    <row r="56" spans="1:20" s="2" customFormat="1" ht="42" customHeight="1" hidden="1">
      <c r="A56" s="112"/>
      <c r="B56" s="112"/>
      <c r="C56" s="112"/>
      <c r="D56" s="112"/>
      <c r="E56" s="112"/>
      <c r="F56" s="112"/>
      <c r="G56" s="112"/>
      <c r="H56" s="112"/>
      <c r="I56" s="112"/>
      <c r="J56" s="17"/>
      <c r="K56" s="17"/>
      <c r="L56" s="17"/>
      <c r="M56" s="122"/>
      <c r="N56" s="122"/>
      <c r="O56" s="120"/>
      <c r="P56" s="120"/>
      <c r="Q56" s="120"/>
      <c r="R56" s="120"/>
      <c r="S56" s="120"/>
      <c r="T56" s="120"/>
    </row>
    <row r="57" spans="1:20" s="2" customFormat="1" ht="53.25" customHeight="1" hidden="1">
      <c r="A57" s="112"/>
      <c r="B57" s="112"/>
      <c r="C57" s="112"/>
      <c r="D57" s="112"/>
      <c r="E57" s="112"/>
      <c r="F57" s="112"/>
      <c r="G57" s="112"/>
      <c r="H57" s="112"/>
      <c r="I57" s="112"/>
      <c r="J57" s="17"/>
      <c r="K57" s="17"/>
      <c r="L57" s="17"/>
      <c r="M57" s="122"/>
      <c r="N57" s="122"/>
      <c r="O57" s="120"/>
      <c r="P57" s="120"/>
      <c r="Q57" s="120"/>
      <c r="R57" s="120"/>
      <c r="S57" s="120"/>
      <c r="T57" s="120"/>
    </row>
    <row r="58" spans="1:20" s="2" customFormat="1" ht="38.25" customHeight="1" hidden="1">
      <c r="A58" s="112"/>
      <c r="B58" s="112"/>
      <c r="C58" s="112"/>
      <c r="D58" s="112"/>
      <c r="E58" s="112"/>
      <c r="F58" s="112"/>
      <c r="G58" s="112"/>
      <c r="H58" s="112"/>
      <c r="I58" s="112"/>
      <c r="J58" s="17"/>
      <c r="K58" s="17"/>
      <c r="L58" s="17"/>
      <c r="M58" s="122"/>
      <c r="N58" s="122"/>
      <c r="O58" s="120"/>
      <c r="P58" s="120"/>
      <c r="Q58" s="120"/>
      <c r="R58" s="120"/>
      <c r="S58" s="120"/>
      <c r="T58" s="120"/>
    </row>
    <row r="59" spans="1:20" s="2" customFormat="1" ht="44.25" customHeight="1" hidden="1">
      <c r="A59" s="112"/>
      <c r="B59" s="112"/>
      <c r="C59" s="112"/>
      <c r="D59" s="112"/>
      <c r="E59" s="112"/>
      <c r="F59" s="112"/>
      <c r="G59" s="112"/>
      <c r="H59" s="112"/>
      <c r="I59" s="112"/>
      <c r="J59" s="17"/>
      <c r="K59" s="17"/>
      <c r="L59" s="17"/>
      <c r="M59" s="122"/>
      <c r="N59" s="122"/>
      <c r="O59" s="120"/>
      <c r="P59" s="120"/>
      <c r="Q59" s="120"/>
      <c r="R59" s="120"/>
      <c r="S59" s="120"/>
      <c r="T59" s="120"/>
    </row>
    <row r="60" spans="1:20" s="2" customFormat="1" ht="48.75" customHeight="1" hidden="1">
      <c r="A60" s="112"/>
      <c r="B60" s="112"/>
      <c r="C60" s="112"/>
      <c r="D60" s="112"/>
      <c r="E60" s="112"/>
      <c r="F60" s="112"/>
      <c r="G60" s="112"/>
      <c r="H60" s="112"/>
      <c r="I60" s="112"/>
      <c r="J60" s="17"/>
      <c r="K60" s="17"/>
      <c r="L60" s="17"/>
      <c r="M60" s="122"/>
      <c r="N60" s="122"/>
      <c r="O60" s="120"/>
      <c r="P60" s="120"/>
      <c r="Q60" s="120"/>
      <c r="R60" s="120"/>
      <c r="S60" s="120"/>
      <c r="T60" s="120"/>
    </row>
    <row r="61" spans="1:20" s="2" customFormat="1" ht="44.25" customHeight="1" hidden="1">
      <c r="A61" s="112"/>
      <c r="B61" s="112"/>
      <c r="C61" s="112"/>
      <c r="D61" s="112"/>
      <c r="E61" s="112"/>
      <c r="F61" s="112"/>
      <c r="G61" s="112"/>
      <c r="H61" s="112"/>
      <c r="I61" s="112"/>
      <c r="J61" s="17"/>
      <c r="K61" s="17"/>
      <c r="L61" s="17"/>
      <c r="M61" s="122"/>
      <c r="N61" s="122"/>
      <c r="O61" s="120"/>
      <c r="P61" s="120"/>
      <c r="Q61" s="120"/>
      <c r="R61" s="120"/>
      <c r="S61" s="120"/>
      <c r="T61" s="120"/>
    </row>
    <row r="62" spans="1:20" s="2" customFormat="1" ht="44.25" customHeight="1" hidden="1">
      <c r="A62" s="112"/>
      <c r="B62" s="112"/>
      <c r="C62" s="112"/>
      <c r="D62" s="112"/>
      <c r="E62" s="112"/>
      <c r="F62" s="112"/>
      <c r="G62" s="112"/>
      <c r="H62" s="112"/>
      <c r="I62" s="112"/>
      <c r="J62" s="17"/>
      <c r="K62" s="17"/>
      <c r="L62" s="17"/>
      <c r="M62" s="122"/>
      <c r="N62" s="122"/>
      <c r="O62" s="120"/>
      <c r="P62" s="120"/>
      <c r="Q62" s="120"/>
      <c r="R62" s="120"/>
      <c r="S62" s="120"/>
      <c r="T62" s="120"/>
    </row>
    <row r="63" spans="1:20" s="2" customFormat="1" ht="18" customHeight="1" hidden="1">
      <c r="A63" s="112"/>
      <c r="B63" s="112"/>
      <c r="C63" s="112"/>
      <c r="D63" s="112"/>
      <c r="E63" s="112"/>
      <c r="F63" s="112"/>
      <c r="G63" s="112"/>
      <c r="H63" s="112"/>
      <c r="I63" s="112"/>
      <c r="J63" s="17"/>
      <c r="K63" s="17"/>
      <c r="L63" s="17"/>
      <c r="M63" s="122"/>
      <c r="N63" s="122"/>
      <c r="O63" s="120"/>
      <c r="P63" s="120"/>
      <c r="Q63" s="120"/>
      <c r="R63" s="120"/>
      <c r="S63" s="120"/>
      <c r="T63" s="120"/>
    </row>
    <row r="64" spans="1:20" s="2" customFormat="1" ht="11.25" customHeight="1" hidden="1">
      <c r="A64" s="112"/>
      <c r="B64" s="112"/>
      <c r="C64" s="112"/>
      <c r="D64" s="112"/>
      <c r="E64" s="112"/>
      <c r="F64" s="112"/>
      <c r="G64" s="112"/>
      <c r="H64" s="112"/>
      <c r="I64" s="112"/>
      <c r="J64" s="17"/>
      <c r="K64" s="17"/>
      <c r="L64" s="17"/>
      <c r="M64" s="122"/>
      <c r="N64" s="122"/>
      <c r="O64" s="120"/>
      <c r="P64" s="120"/>
      <c r="Q64" s="120"/>
      <c r="R64" s="120"/>
      <c r="S64" s="120"/>
      <c r="T64" s="120"/>
    </row>
    <row r="65" spans="1:20" s="2" customFormat="1" ht="21" customHeight="1" hidden="1">
      <c r="A65" s="112"/>
      <c r="B65" s="112"/>
      <c r="C65" s="112"/>
      <c r="D65" s="112"/>
      <c r="E65" s="112"/>
      <c r="F65" s="112"/>
      <c r="G65" s="112"/>
      <c r="H65" s="112"/>
      <c r="I65" s="112"/>
      <c r="J65" s="17"/>
      <c r="K65" s="17"/>
      <c r="L65" s="17"/>
      <c r="M65" s="122"/>
      <c r="N65" s="122"/>
      <c r="O65" s="120"/>
      <c r="P65" s="120"/>
      <c r="Q65" s="120"/>
      <c r="R65" s="120"/>
      <c r="S65" s="120"/>
      <c r="T65" s="120"/>
    </row>
    <row r="66" spans="1:20" s="2" customFormat="1" ht="30" customHeight="1" hidden="1">
      <c r="A66" s="112"/>
      <c r="B66" s="112"/>
      <c r="C66" s="112"/>
      <c r="D66" s="112"/>
      <c r="E66" s="112"/>
      <c r="F66" s="112"/>
      <c r="G66" s="112"/>
      <c r="H66" s="112"/>
      <c r="I66" s="112"/>
      <c r="J66" s="17"/>
      <c r="K66" s="17"/>
      <c r="L66" s="17"/>
      <c r="M66" s="122"/>
      <c r="N66" s="122"/>
      <c r="O66" s="120"/>
      <c r="P66" s="120"/>
      <c r="Q66" s="120"/>
      <c r="R66" s="120"/>
      <c r="S66" s="120"/>
      <c r="T66" s="120"/>
    </row>
    <row r="67" spans="1:20" s="2" customFormat="1" ht="241.5" customHeight="1">
      <c r="A67" s="93"/>
      <c r="B67" s="93"/>
      <c r="C67" s="93"/>
      <c r="D67" s="93"/>
      <c r="E67" s="93"/>
      <c r="F67" s="93"/>
      <c r="G67" s="93"/>
      <c r="H67" s="93"/>
      <c r="I67" s="93"/>
      <c r="J67" s="17" t="s">
        <v>313</v>
      </c>
      <c r="K67" s="17"/>
      <c r="L67" s="17" t="s">
        <v>312</v>
      </c>
      <c r="M67" s="102"/>
      <c r="N67" s="102"/>
      <c r="O67" s="89"/>
      <c r="P67" s="89"/>
      <c r="Q67" s="89"/>
      <c r="R67" s="89"/>
      <c r="S67" s="89"/>
      <c r="T67" s="89"/>
    </row>
    <row r="68" spans="1:20" s="2" customFormat="1" ht="135">
      <c r="A68" s="10" t="s">
        <v>188</v>
      </c>
      <c r="B68" s="10" t="s">
        <v>82</v>
      </c>
      <c r="C68" s="10" t="s">
        <v>144</v>
      </c>
      <c r="D68" s="15" t="s">
        <v>241</v>
      </c>
      <c r="E68" s="17" t="s">
        <v>286</v>
      </c>
      <c r="F68" s="17" t="s">
        <v>245</v>
      </c>
      <c r="G68" s="98"/>
      <c r="H68" s="107"/>
      <c r="I68" s="108"/>
      <c r="J68" s="26"/>
      <c r="K68" s="26"/>
      <c r="L68" s="26"/>
      <c r="M68" s="53" t="s">
        <v>200</v>
      </c>
      <c r="N68" s="53" t="s">
        <v>230</v>
      </c>
      <c r="O68" s="46">
        <v>155.99</v>
      </c>
      <c r="P68" s="46">
        <v>132.59</v>
      </c>
      <c r="Q68" s="48">
        <v>319</v>
      </c>
      <c r="R68" s="49">
        <v>338.14</v>
      </c>
      <c r="S68" s="49">
        <v>358.43</v>
      </c>
      <c r="T68" s="49">
        <v>379.94</v>
      </c>
    </row>
    <row r="69" spans="1:20" s="2" customFormat="1" ht="33.75" customHeight="1" hidden="1">
      <c r="A69" s="10" t="s">
        <v>189</v>
      </c>
      <c r="B69" s="10" t="s">
        <v>83</v>
      </c>
      <c r="C69" s="10" t="s">
        <v>145</v>
      </c>
      <c r="D69" s="15"/>
      <c r="E69" s="17"/>
      <c r="F69" s="17"/>
      <c r="G69" s="15"/>
      <c r="H69" s="17"/>
      <c r="I69" s="17"/>
      <c r="J69" s="17"/>
      <c r="K69" s="17"/>
      <c r="L69" s="17"/>
      <c r="M69" s="53"/>
      <c r="N69" s="53"/>
      <c r="O69" s="46"/>
      <c r="P69" s="46"/>
      <c r="Q69" s="48"/>
      <c r="R69" s="49"/>
      <c r="S69" s="49"/>
      <c r="T69" s="49"/>
    </row>
    <row r="70" spans="1:20" s="2" customFormat="1" ht="168.75" hidden="1">
      <c r="A70" s="10" t="s">
        <v>190</v>
      </c>
      <c r="B70" s="10" t="s">
        <v>84</v>
      </c>
      <c r="C70" s="10" t="s">
        <v>146</v>
      </c>
      <c r="D70" s="15"/>
      <c r="E70" s="17"/>
      <c r="F70" s="17"/>
      <c r="G70" s="15"/>
      <c r="H70" s="17"/>
      <c r="I70" s="17"/>
      <c r="J70" s="17"/>
      <c r="K70" s="17"/>
      <c r="L70" s="17"/>
      <c r="M70" s="53" t="s">
        <v>202</v>
      </c>
      <c r="N70" s="53" t="s">
        <v>231</v>
      </c>
      <c r="O70" s="46"/>
      <c r="P70" s="46"/>
      <c r="Q70" s="48"/>
      <c r="R70" s="49"/>
      <c r="S70" s="49"/>
      <c r="T70" s="49"/>
    </row>
    <row r="71" spans="1:20" s="2" customFormat="1" ht="58.5" customHeight="1" hidden="1">
      <c r="A71" s="10" t="s">
        <v>191</v>
      </c>
      <c r="B71" s="10" t="s">
        <v>85</v>
      </c>
      <c r="C71" s="10" t="s">
        <v>147</v>
      </c>
      <c r="D71" s="15"/>
      <c r="E71" s="17"/>
      <c r="F71" s="17"/>
      <c r="G71" s="15"/>
      <c r="H71" s="17"/>
      <c r="I71" s="17"/>
      <c r="J71" s="17"/>
      <c r="K71" s="17"/>
      <c r="L71" s="17"/>
      <c r="M71" s="53"/>
      <c r="N71" s="53"/>
      <c r="O71" s="46"/>
      <c r="P71" s="46"/>
      <c r="Q71" s="48"/>
      <c r="R71" s="49"/>
      <c r="S71" s="49"/>
      <c r="T71" s="49"/>
    </row>
    <row r="72" spans="1:20" s="2" customFormat="1" ht="101.25" hidden="1">
      <c r="A72" s="11"/>
      <c r="B72" s="14" t="s">
        <v>33</v>
      </c>
      <c r="C72" s="20" t="s">
        <v>34</v>
      </c>
      <c r="D72" s="14" t="s">
        <v>15</v>
      </c>
      <c r="E72" s="19" t="s">
        <v>15</v>
      </c>
      <c r="F72" s="19" t="s">
        <v>15</v>
      </c>
      <c r="G72" s="14" t="s">
        <v>15</v>
      </c>
      <c r="H72" s="19" t="s">
        <v>15</v>
      </c>
      <c r="I72" s="19" t="s">
        <v>15</v>
      </c>
      <c r="J72" s="19"/>
      <c r="K72" s="19"/>
      <c r="L72" s="19"/>
      <c r="M72" s="20" t="s">
        <v>15</v>
      </c>
      <c r="N72" s="20" t="s">
        <v>15</v>
      </c>
      <c r="O72" s="46"/>
      <c r="P72" s="46"/>
      <c r="Q72" s="48"/>
      <c r="R72" s="55"/>
      <c r="S72" s="55"/>
      <c r="T72" s="55"/>
    </row>
    <row r="73" spans="1:20" s="2" customFormat="1" ht="56.25" hidden="1">
      <c r="A73" s="9"/>
      <c r="B73" s="15" t="s">
        <v>35</v>
      </c>
      <c r="C73" s="18" t="s">
        <v>36</v>
      </c>
      <c r="D73" s="15" t="s">
        <v>15</v>
      </c>
      <c r="E73" s="17" t="s">
        <v>15</v>
      </c>
      <c r="F73" s="17" t="s">
        <v>15</v>
      </c>
      <c r="G73" s="15" t="s">
        <v>15</v>
      </c>
      <c r="H73" s="17" t="s">
        <v>15</v>
      </c>
      <c r="I73" s="17" t="s">
        <v>15</v>
      </c>
      <c r="J73" s="17"/>
      <c r="K73" s="17"/>
      <c r="L73" s="17"/>
      <c r="M73" s="53" t="s">
        <v>15</v>
      </c>
      <c r="N73" s="53" t="s">
        <v>15</v>
      </c>
      <c r="O73" s="46"/>
      <c r="P73" s="46"/>
      <c r="Q73" s="48"/>
      <c r="R73" s="49"/>
      <c r="S73" s="49"/>
      <c r="T73" s="49"/>
    </row>
    <row r="74" spans="1:20" s="2" customFormat="1" ht="11.25" hidden="1">
      <c r="A74" s="9"/>
      <c r="B74" s="15" t="s">
        <v>19</v>
      </c>
      <c r="C74" s="77" t="s">
        <v>37</v>
      </c>
      <c r="D74" s="74"/>
      <c r="E74" s="78"/>
      <c r="F74" s="78"/>
      <c r="G74" s="74"/>
      <c r="H74" s="78"/>
      <c r="I74" s="78"/>
      <c r="J74" s="17"/>
      <c r="K74" s="17"/>
      <c r="L74" s="17"/>
      <c r="M74" s="82"/>
      <c r="N74" s="82"/>
      <c r="O74" s="75"/>
      <c r="P74" s="75"/>
      <c r="Q74" s="83"/>
      <c r="R74" s="81"/>
      <c r="S74" s="81"/>
      <c r="T74" s="81"/>
    </row>
    <row r="75" spans="1:20" s="2" customFormat="1" ht="11.25" hidden="1">
      <c r="A75" s="9"/>
      <c r="B75" s="15" t="s">
        <v>16</v>
      </c>
      <c r="C75" s="77"/>
      <c r="D75" s="74"/>
      <c r="E75" s="78"/>
      <c r="F75" s="78"/>
      <c r="G75" s="74"/>
      <c r="H75" s="78"/>
      <c r="I75" s="78"/>
      <c r="J75" s="17"/>
      <c r="K75" s="17"/>
      <c r="L75" s="17"/>
      <c r="M75" s="82"/>
      <c r="N75" s="82"/>
      <c r="O75" s="75"/>
      <c r="P75" s="75"/>
      <c r="Q75" s="83"/>
      <c r="R75" s="81"/>
      <c r="S75" s="81"/>
      <c r="T75" s="81"/>
    </row>
    <row r="76" spans="1:20" s="2" customFormat="1" ht="11.25" hidden="1">
      <c r="A76" s="9"/>
      <c r="B76" s="15" t="s">
        <v>16</v>
      </c>
      <c r="C76" s="18" t="s">
        <v>38</v>
      </c>
      <c r="D76" s="15"/>
      <c r="E76" s="17"/>
      <c r="F76" s="17"/>
      <c r="G76" s="15"/>
      <c r="H76" s="17"/>
      <c r="I76" s="17"/>
      <c r="J76" s="17"/>
      <c r="K76" s="17"/>
      <c r="L76" s="17"/>
      <c r="M76" s="53"/>
      <c r="N76" s="53"/>
      <c r="O76" s="46"/>
      <c r="P76" s="46"/>
      <c r="Q76" s="48"/>
      <c r="R76" s="49"/>
      <c r="S76" s="49"/>
      <c r="T76" s="49"/>
    </row>
    <row r="77" spans="1:20" s="2" customFormat="1" ht="101.25" hidden="1">
      <c r="A77" s="9"/>
      <c r="B77" s="15" t="s">
        <v>39</v>
      </c>
      <c r="C77" s="18" t="s">
        <v>40</v>
      </c>
      <c r="D77" s="15" t="s">
        <v>15</v>
      </c>
      <c r="E77" s="17" t="s">
        <v>15</v>
      </c>
      <c r="F77" s="17" t="s">
        <v>15</v>
      </c>
      <c r="G77" s="15" t="s">
        <v>15</v>
      </c>
      <c r="H77" s="17" t="s">
        <v>15</v>
      </c>
      <c r="I77" s="17" t="s">
        <v>15</v>
      </c>
      <c r="J77" s="17"/>
      <c r="K77" s="17"/>
      <c r="L77" s="17"/>
      <c r="M77" s="53" t="s">
        <v>15</v>
      </c>
      <c r="N77" s="53" t="s">
        <v>15</v>
      </c>
      <c r="O77" s="46"/>
      <c r="P77" s="46"/>
      <c r="Q77" s="48"/>
      <c r="R77" s="49"/>
      <c r="S77" s="49"/>
      <c r="T77" s="49"/>
    </row>
    <row r="78" spans="1:20" s="2" customFormat="1" ht="11.25" hidden="1">
      <c r="A78" s="9"/>
      <c r="B78" s="15" t="s">
        <v>19</v>
      </c>
      <c r="C78" s="77" t="s">
        <v>41</v>
      </c>
      <c r="D78" s="74"/>
      <c r="E78" s="78"/>
      <c r="F78" s="78"/>
      <c r="G78" s="74"/>
      <c r="H78" s="78"/>
      <c r="I78" s="78"/>
      <c r="J78" s="17"/>
      <c r="K78" s="17"/>
      <c r="L78" s="17"/>
      <c r="M78" s="82"/>
      <c r="N78" s="82"/>
      <c r="O78" s="75"/>
      <c r="P78" s="75"/>
      <c r="Q78" s="83"/>
      <c r="R78" s="81"/>
      <c r="S78" s="81"/>
      <c r="T78" s="81"/>
    </row>
    <row r="79" spans="1:20" s="2" customFormat="1" ht="11.25" hidden="1">
      <c r="A79" s="9"/>
      <c r="B79" s="15" t="s">
        <v>16</v>
      </c>
      <c r="C79" s="77"/>
      <c r="D79" s="74"/>
      <c r="E79" s="78"/>
      <c r="F79" s="78"/>
      <c r="G79" s="74"/>
      <c r="H79" s="78"/>
      <c r="I79" s="78"/>
      <c r="J79" s="17"/>
      <c r="K79" s="17"/>
      <c r="L79" s="17"/>
      <c r="M79" s="82"/>
      <c r="N79" s="82"/>
      <c r="O79" s="75"/>
      <c r="P79" s="75"/>
      <c r="Q79" s="83"/>
      <c r="R79" s="81"/>
      <c r="S79" s="81"/>
      <c r="T79" s="81"/>
    </row>
    <row r="80" spans="1:20" s="2" customFormat="1" ht="11.25" hidden="1">
      <c r="A80" s="9"/>
      <c r="B80" s="15" t="s">
        <v>16</v>
      </c>
      <c r="C80" s="18" t="s">
        <v>42</v>
      </c>
      <c r="D80" s="15"/>
      <c r="E80" s="17"/>
      <c r="F80" s="17"/>
      <c r="G80" s="15"/>
      <c r="H80" s="17"/>
      <c r="I80" s="17"/>
      <c r="J80" s="17"/>
      <c r="K80" s="17"/>
      <c r="L80" s="17"/>
      <c r="M80" s="53"/>
      <c r="N80" s="53"/>
      <c r="O80" s="46"/>
      <c r="P80" s="46"/>
      <c r="Q80" s="48"/>
      <c r="R80" s="49"/>
      <c r="S80" s="49"/>
      <c r="T80" s="49"/>
    </row>
    <row r="81" spans="1:20" s="2" customFormat="1" ht="90" hidden="1">
      <c r="A81" s="9"/>
      <c r="B81" s="15" t="s">
        <v>43</v>
      </c>
      <c r="C81" s="18" t="s">
        <v>44</v>
      </c>
      <c r="D81" s="15" t="s">
        <v>15</v>
      </c>
      <c r="E81" s="17" t="s">
        <v>15</v>
      </c>
      <c r="F81" s="17" t="s">
        <v>15</v>
      </c>
      <c r="G81" s="15" t="s">
        <v>15</v>
      </c>
      <c r="H81" s="17" t="s">
        <v>15</v>
      </c>
      <c r="I81" s="17" t="s">
        <v>15</v>
      </c>
      <c r="J81" s="17"/>
      <c r="K81" s="17"/>
      <c r="L81" s="17"/>
      <c r="M81" s="53" t="s">
        <v>15</v>
      </c>
      <c r="N81" s="53" t="s">
        <v>15</v>
      </c>
      <c r="O81" s="46"/>
      <c r="P81" s="46"/>
      <c r="Q81" s="48"/>
      <c r="R81" s="49"/>
      <c r="S81" s="49"/>
      <c r="T81" s="49"/>
    </row>
    <row r="82" spans="1:20" s="2" customFormat="1" ht="11.25" hidden="1">
      <c r="A82" s="9"/>
      <c r="B82" s="15" t="s">
        <v>19</v>
      </c>
      <c r="C82" s="77" t="s">
        <v>45</v>
      </c>
      <c r="D82" s="74"/>
      <c r="E82" s="78"/>
      <c r="F82" s="78"/>
      <c r="G82" s="74"/>
      <c r="H82" s="78"/>
      <c r="I82" s="78"/>
      <c r="J82" s="17"/>
      <c r="K82" s="17"/>
      <c r="L82" s="17"/>
      <c r="M82" s="82"/>
      <c r="N82" s="82"/>
      <c r="O82" s="75"/>
      <c r="P82" s="75"/>
      <c r="Q82" s="83"/>
      <c r="R82" s="81"/>
      <c r="S82" s="81"/>
      <c r="T82" s="81"/>
    </row>
    <row r="83" spans="1:20" s="2" customFormat="1" ht="11.25" hidden="1">
      <c r="A83" s="9"/>
      <c r="B83" s="15" t="s">
        <v>16</v>
      </c>
      <c r="C83" s="77"/>
      <c r="D83" s="74"/>
      <c r="E83" s="78"/>
      <c r="F83" s="78"/>
      <c r="G83" s="74"/>
      <c r="H83" s="78"/>
      <c r="I83" s="78"/>
      <c r="J83" s="17"/>
      <c r="K83" s="17"/>
      <c r="L83" s="17"/>
      <c r="M83" s="82"/>
      <c r="N83" s="82"/>
      <c r="O83" s="75"/>
      <c r="P83" s="75"/>
      <c r="Q83" s="83"/>
      <c r="R83" s="81"/>
      <c r="S83" s="81"/>
      <c r="T83" s="81"/>
    </row>
    <row r="84" spans="1:20" s="2" customFormat="1" ht="11.25" hidden="1">
      <c r="A84" s="9"/>
      <c r="B84" s="15" t="s">
        <v>16</v>
      </c>
      <c r="C84" s="18" t="s">
        <v>46</v>
      </c>
      <c r="D84" s="15"/>
      <c r="E84" s="17"/>
      <c r="F84" s="17"/>
      <c r="G84" s="15"/>
      <c r="H84" s="17"/>
      <c r="I84" s="17"/>
      <c r="J84" s="17"/>
      <c r="K84" s="17"/>
      <c r="L84" s="17"/>
      <c r="M84" s="53"/>
      <c r="N84" s="53"/>
      <c r="O84" s="46"/>
      <c r="P84" s="46"/>
      <c r="Q84" s="48"/>
      <c r="R84" s="49"/>
      <c r="S84" s="49"/>
      <c r="T84" s="49"/>
    </row>
    <row r="85" spans="1:20" s="2" customFormat="1" ht="123.75">
      <c r="A85" s="11"/>
      <c r="B85" s="14" t="s">
        <v>47</v>
      </c>
      <c r="C85" s="20" t="s">
        <v>48</v>
      </c>
      <c r="D85" s="14" t="s">
        <v>15</v>
      </c>
      <c r="E85" s="19" t="s">
        <v>15</v>
      </c>
      <c r="F85" s="19" t="s">
        <v>15</v>
      </c>
      <c r="G85" s="14" t="s">
        <v>15</v>
      </c>
      <c r="H85" s="19" t="s">
        <v>15</v>
      </c>
      <c r="I85" s="19" t="s">
        <v>15</v>
      </c>
      <c r="J85" s="19"/>
      <c r="K85" s="19"/>
      <c r="L85" s="19"/>
      <c r="M85" s="20" t="s">
        <v>15</v>
      </c>
      <c r="N85" s="20" t="s">
        <v>15</v>
      </c>
      <c r="O85" s="46">
        <f aca="true" t="shared" si="2" ref="O85:T85">O87+O89</f>
        <v>103.24</v>
      </c>
      <c r="P85" s="46">
        <f t="shared" si="2"/>
        <v>103.24</v>
      </c>
      <c r="Q85" s="48">
        <f t="shared" si="2"/>
        <v>111.7</v>
      </c>
      <c r="R85" s="46">
        <f t="shared" si="2"/>
        <v>111.7</v>
      </c>
      <c r="S85" s="46">
        <f t="shared" si="2"/>
        <v>111.7</v>
      </c>
      <c r="T85" s="55">
        <f t="shared" si="2"/>
        <v>132.84</v>
      </c>
    </row>
    <row r="86" spans="1:20" s="2" customFormat="1" ht="45" hidden="1">
      <c r="A86" s="9"/>
      <c r="B86" s="15" t="s">
        <v>52</v>
      </c>
      <c r="C86" s="18" t="s">
        <v>49</v>
      </c>
      <c r="D86" s="15" t="s">
        <v>15</v>
      </c>
      <c r="E86" s="17" t="s">
        <v>15</v>
      </c>
      <c r="F86" s="17" t="s">
        <v>15</v>
      </c>
      <c r="G86" s="15" t="s">
        <v>15</v>
      </c>
      <c r="H86" s="17" t="s">
        <v>15</v>
      </c>
      <c r="I86" s="17" t="s">
        <v>15</v>
      </c>
      <c r="J86" s="17"/>
      <c r="K86" s="17"/>
      <c r="L86" s="17"/>
      <c r="M86" s="53" t="s">
        <v>15</v>
      </c>
      <c r="N86" s="53" t="s">
        <v>15</v>
      </c>
      <c r="O86" s="46"/>
      <c r="P86" s="46"/>
      <c r="Q86" s="56"/>
      <c r="R86" s="54"/>
      <c r="S86" s="54"/>
      <c r="T86" s="54"/>
    </row>
    <row r="87" spans="1:21" s="2" customFormat="1" ht="153.75" customHeight="1">
      <c r="A87" s="101" t="s">
        <v>192</v>
      </c>
      <c r="B87" s="92" t="s">
        <v>148</v>
      </c>
      <c r="C87" s="109" t="s">
        <v>149</v>
      </c>
      <c r="D87" s="15" t="s">
        <v>241</v>
      </c>
      <c r="E87" s="17" t="s">
        <v>287</v>
      </c>
      <c r="F87" s="17" t="s">
        <v>245</v>
      </c>
      <c r="G87" s="15" t="s">
        <v>290</v>
      </c>
      <c r="H87" s="17" t="s">
        <v>253</v>
      </c>
      <c r="I87" s="17" t="s">
        <v>291</v>
      </c>
      <c r="J87" s="110" t="s">
        <v>308</v>
      </c>
      <c r="K87" s="110"/>
      <c r="L87" s="110" t="s">
        <v>309</v>
      </c>
      <c r="M87" s="90" t="s">
        <v>211</v>
      </c>
      <c r="N87" s="90" t="s">
        <v>232</v>
      </c>
      <c r="O87" s="103">
        <v>102.24</v>
      </c>
      <c r="P87" s="103">
        <v>102.24</v>
      </c>
      <c r="Q87" s="105">
        <v>110.7</v>
      </c>
      <c r="R87" s="88">
        <v>110.7</v>
      </c>
      <c r="S87" s="88">
        <v>110.7</v>
      </c>
      <c r="T87" s="88">
        <v>131.84</v>
      </c>
      <c r="U87" s="21"/>
    </row>
    <row r="88" spans="1:21" s="2" customFormat="1" ht="102.75" customHeight="1">
      <c r="A88" s="102"/>
      <c r="B88" s="93"/>
      <c r="C88" s="102"/>
      <c r="D88" s="15" t="s">
        <v>288</v>
      </c>
      <c r="E88" s="17" t="s">
        <v>253</v>
      </c>
      <c r="F88" s="17" t="s">
        <v>289</v>
      </c>
      <c r="G88" s="98"/>
      <c r="H88" s="107"/>
      <c r="I88" s="108"/>
      <c r="J88" s="93"/>
      <c r="K88" s="93"/>
      <c r="L88" s="93"/>
      <c r="M88" s="91"/>
      <c r="N88" s="91"/>
      <c r="O88" s="104"/>
      <c r="P88" s="104"/>
      <c r="Q88" s="106"/>
      <c r="R88" s="89"/>
      <c r="S88" s="89"/>
      <c r="T88" s="89"/>
      <c r="U88" s="22"/>
    </row>
    <row r="89" spans="1:21" s="2" customFormat="1" ht="153.75" customHeight="1">
      <c r="A89" s="24" t="s">
        <v>193</v>
      </c>
      <c r="B89" s="10" t="s">
        <v>150</v>
      </c>
      <c r="C89" s="18" t="s">
        <v>151</v>
      </c>
      <c r="D89" s="15" t="s">
        <v>241</v>
      </c>
      <c r="E89" s="17" t="s">
        <v>287</v>
      </c>
      <c r="F89" s="17" t="s">
        <v>245</v>
      </c>
      <c r="G89" s="98"/>
      <c r="H89" s="107"/>
      <c r="I89" s="108"/>
      <c r="J89" s="26"/>
      <c r="K89" s="26"/>
      <c r="L89" s="26"/>
      <c r="M89" s="53" t="s">
        <v>200</v>
      </c>
      <c r="N89" s="53" t="s">
        <v>233</v>
      </c>
      <c r="O89" s="46">
        <v>1</v>
      </c>
      <c r="P89" s="46">
        <v>1</v>
      </c>
      <c r="Q89" s="48">
        <v>1</v>
      </c>
      <c r="R89" s="49">
        <v>1</v>
      </c>
      <c r="S89" s="49">
        <v>1</v>
      </c>
      <c r="T89" s="49">
        <v>1</v>
      </c>
      <c r="U89" s="23"/>
    </row>
    <row r="90" spans="1:20" s="2" customFormat="1" ht="40.5" customHeight="1" hidden="1">
      <c r="A90" s="9"/>
      <c r="B90" s="15" t="s">
        <v>50</v>
      </c>
      <c r="C90" s="18" t="s">
        <v>51</v>
      </c>
      <c r="D90" s="15" t="s">
        <v>15</v>
      </c>
      <c r="E90" s="17" t="s">
        <v>15</v>
      </c>
      <c r="F90" s="17" t="s">
        <v>15</v>
      </c>
      <c r="G90" s="15" t="s">
        <v>15</v>
      </c>
      <c r="H90" s="17" t="s">
        <v>15</v>
      </c>
      <c r="I90" s="18" t="s">
        <v>15</v>
      </c>
      <c r="J90" s="17"/>
      <c r="K90" s="17"/>
      <c r="L90" s="17"/>
      <c r="M90" s="53" t="s">
        <v>15</v>
      </c>
      <c r="N90" s="53" t="s">
        <v>15</v>
      </c>
      <c r="O90" s="46"/>
      <c r="P90" s="46"/>
      <c r="Q90" s="57"/>
      <c r="R90" s="49"/>
      <c r="S90" s="49"/>
      <c r="T90" s="49"/>
    </row>
    <row r="91" spans="1:20" s="2" customFormat="1" ht="30.75" customHeight="1" hidden="1">
      <c r="A91" s="9"/>
      <c r="B91" s="15" t="s">
        <v>19</v>
      </c>
      <c r="C91" s="77" t="s">
        <v>53</v>
      </c>
      <c r="D91" s="74"/>
      <c r="E91" s="78"/>
      <c r="F91" s="78"/>
      <c r="G91" s="74"/>
      <c r="H91" s="78"/>
      <c r="I91" s="77"/>
      <c r="J91" s="17"/>
      <c r="K91" s="17"/>
      <c r="L91" s="17"/>
      <c r="M91" s="82"/>
      <c r="N91" s="82"/>
      <c r="O91" s="75"/>
      <c r="P91" s="75"/>
      <c r="Q91" s="83"/>
      <c r="R91" s="81"/>
      <c r="S91" s="81"/>
      <c r="T91" s="81"/>
    </row>
    <row r="92" spans="1:20" s="2" customFormat="1" ht="28.5" customHeight="1" hidden="1">
      <c r="A92" s="9"/>
      <c r="B92" s="15" t="s">
        <v>16</v>
      </c>
      <c r="C92" s="77"/>
      <c r="D92" s="74"/>
      <c r="E92" s="78"/>
      <c r="F92" s="78"/>
      <c r="G92" s="74"/>
      <c r="H92" s="78"/>
      <c r="I92" s="77"/>
      <c r="J92" s="17"/>
      <c r="K92" s="17"/>
      <c r="L92" s="17"/>
      <c r="M92" s="82"/>
      <c r="N92" s="82"/>
      <c r="O92" s="75"/>
      <c r="P92" s="75"/>
      <c r="Q92" s="83"/>
      <c r="R92" s="81"/>
      <c r="S92" s="81"/>
      <c r="T92" s="81"/>
    </row>
    <row r="93" spans="1:20" s="2" customFormat="1" ht="21.75" customHeight="1" hidden="1">
      <c r="A93" s="9"/>
      <c r="B93" s="15"/>
      <c r="C93" s="18"/>
      <c r="D93" s="15"/>
      <c r="E93" s="17"/>
      <c r="F93" s="17"/>
      <c r="G93" s="15"/>
      <c r="H93" s="17"/>
      <c r="I93" s="18"/>
      <c r="J93" s="17"/>
      <c r="K93" s="17"/>
      <c r="L93" s="17"/>
      <c r="M93" s="53"/>
      <c r="N93" s="53"/>
      <c r="O93" s="46"/>
      <c r="P93" s="46"/>
      <c r="Q93" s="48"/>
      <c r="R93" s="49"/>
      <c r="S93" s="49"/>
      <c r="T93" s="49"/>
    </row>
    <row r="94" spans="1:20" s="2" customFormat="1" ht="21.75" customHeight="1" hidden="1">
      <c r="A94" s="9"/>
      <c r="B94" s="15" t="s">
        <v>16</v>
      </c>
      <c r="C94" s="18" t="s">
        <v>54</v>
      </c>
      <c r="D94" s="15"/>
      <c r="E94" s="17"/>
      <c r="F94" s="17"/>
      <c r="G94" s="15"/>
      <c r="H94" s="17"/>
      <c r="I94" s="18"/>
      <c r="J94" s="17"/>
      <c r="K94" s="17"/>
      <c r="L94" s="17"/>
      <c r="M94" s="53"/>
      <c r="N94" s="53"/>
      <c r="O94" s="46"/>
      <c r="P94" s="46"/>
      <c r="Q94" s="48"/>
      <c r="R94" s="49"/>
      <c r="S94" s="49"/>
      <c r="T94" s="49"/>
    </row>
    <row r="95" spans="1:20" s="2" customFormat="1" ht="104.25" customHeight="1">
      <c r="A95" s="11"/>
      <c r="B95" s="14" t="s">
        <v>55</v>
      </c>
      <c r="C95" s="20" t="s">
        <v>56</v>
      </c>
      <c r="D95" s="14" t="s">
        <v>15</v>
      </c>
      <c r="E95" s="19" t="s">
        <v>15</v>
      </c>
      <c r="F95" s="19" t="s">
        <v>15</v>
      </c>
      <c r="G95" s="14" t="s">
        <v>15</v>
      </c>
      <c r="H95" s="19" t="s">
        <v>15</v>
      </c>
      <c r="I95" s="20" t="s">
        <v>15</v>
      </c>
      <c r="J95" s="19"/>
      <c r="K95" s="19"/>
      <c r="L95" s="19"/>
      <c r="M95" s="53" t="s">
        <v>15</v>
      </c>
      <c r="N95" s="53" t="s">
        <v>15</v>
      </c>
      <c r="O95" s="46">
        <f aca="true" t="shared" si="3" ref="O95:T95">O103</f>
        <v>260.44</v>
      </c>
      <c r="P95" s="46">
        <f t="shared" si="3"/>
        <v>260.44</v>
      </c>
      <c r="Q95" s="48">
        <f t="shared" si="3"/>
        <v>274.95</v>
      </c>
      <c r="R95" s="55">
        <f t="shared" si="3"/>
        <v>262.7</v>
      </c>
      <c r="S95" s="55">
        <f t="shared" si="3"/>
        <v>262.7</v>
      </c>
      <c r="T95" s="55">
        <f t="shared" si="3"/>
        <v>262.7</v>
      </c>
    </row>
    <row r="96" spans="1:20" s="2" customFormat="1" ht="11.25" hidden="1">
      <c r="A96" s="9"/>
      <c r="B96" s="15" t="s">
        <v>57</v>
      </c>
      <c r="C96" s="18" t="s">
        <v>58</v>
      </c>
      <c r="D96" s="15" t="s">
        <v>15</v>
      </c>
      <c r="E96" s="17" t="s">
        <v>15</v>
      </c>
      <c r="F96" s="17" t="s">
        <v>15</v>
      </c>
      <c r="G96" s="15" t="s">
        <v>15</v>
      </c>
      <c r="H96" s="17" t="s">
        <v>15</v>
      </c>
      <c r="I96" s="18" t="s">
        <v>15</v>
      </c>
      <c r="J96" s="17"/>
      <c r="K96" s="17"/>
      <c r="L96" s="17"/>
      <c r="M96" s="53" t="s">
        <v>15</v>
      </c>
      <c r="N96" s="53" t="s">
        <v>15</v>
      </c>
      <c r="O96" s="46"/>
      <c r="P96" s="46"/>
      <c r="Q96" s="48"/>
      <c r="R96" s="49"/>
      <c r="S96" s="49"/>
      <c r="T96" s="49"/>
    </row>
    <row r="97" spans="1:20" s="2" customFormat="1" ht="22.5" hidden="1">
      <c r="A97" s="9"/>
      <c r="B97" s="15" t="s">
        <v>59</v>
      </c>
      <c r="C97" s="18" t="s">
        <v>60</v>
      </c>
      <c r="D97" s="15"/>
      <c r="E97" s="17"/>
      <c r="F97" s="17"/>
      <c r="G97" s="15"/>
      <c r="H97" s="17"/>
      <c r="I97" s="18"/>
      <c r="J97" s="17"/>
      <c r="K97" s="17"/>
      <c r="L97" s="17"/>
      <c r="M97" s="53"/>
      <c r="N97" s="53"/>
      <c r="O97" s="46"/>
      <c r="P97" s="46"/>
      <c r="Q97" s="48"/>
      <c r="R97" s="49"/>
      <c r="S97" s="49"/>
      <c r="T97" s="49"/>
    </row>
    <row r="98" spans="1:20" s="2" customFormat="1" ht="45" hidden="1">
      <c r="A98" s="9"/>
      <c r="B98" s="15" t="s">
        <v>67</v>
      </c>
      <c r="C98" s="18" t="s">
        <v>61</v>
      </c>
      <c r="D98" s="15" t="s">
        <v>15</v>
      </c>
      <c r="E98" s="17" t="s">
        <v>15</v>
      </c>
      <c r="F98" s="17" t="s">
        <v>15</v>
      </c>
      <c r="G98" s="15" t="s">
        <v>15</v>
      </c>
      <c r="H98" s="17" t="s">
        <v>15</v>
      </c>
      <c r="I98" s="18" t="s">
        <v>15</v>
      </c>
      <c r="J98" s="17"/>
      <c r="K98" s="17"/>
      <c r="L98" s="17"/>
      <c r="M98" s="53" t="s">
        <v>15</v>
      </c>
      <c r="N98" s="53" t="s">
        <v>15</v>
      </c>
      <c r="O98" s="46"/>
      <c r="P98" s="46"/>
      <c r="Q98" s="48"/>
      <c r="R98" s="49"/>
      <c r="S98" s="49"/>
      <c r="T98" s="49"/>
    </row>
    <row r="99" spans="1:20" s="2" customFormat="1" ht="11.25" hidden="1">
      <c r="A99" s="9"/>
      <c r="B99" s="15" t="s">
        <v>19</v>
      </c>
      <c r="C99" s="77" t="s">
        <v>62</v>
      </c>
      <c r="D99" s="74"/>
      <c r="E99" s="78"/>
      <c r="F99" s="78"/>
      <c r="G99" s="74"/>
      <c r="H99" s="78"/>
      <c r="I99" s="77"/>
      <c r="J99" s="17"/>
      <c r="K99" s="17"/>
      <c r="L99" s="17"/>
      <c r="M99" s="82"/>
      <c r="N99" s="82"/>
      <c r="O99" s="75"/>
      <c r="P99" s="75"/>
      <c r="Q99" s="83"/>
      <c r="R99" s="81"/>
      <c r="S99" s="81"/>
      <c r="T99" s="81"/>
    </row>
    <row r="100" spans="1:20" s="2" customFormat="1" ht="11.25" hidden="1">
      <c r="A100" s="9"/>
      <c r="B100" s="15" t="s">
        <v>16</v>
      </c>
      <c r="C100" s="77"/>
      <c r="D100" s="74"/>
      <c r="E100" s="78"/>
      <c r="F100" s="78"/>
      <c r="G100" s="74"/>
      <c r="H100" s="78"/>
      <c r="I100" s="77"/>
      <c r="J100" s="17"/>
      <c r="K100" s="17"/>
      <c r="L100" s="17"/>
      <c r="M100" s="82"/>
      <c r="N100" s="82"/>
      <c r="O100" s="75"/>
      <c r="P100" s="75"/>
      <c r="Q100" s="83"/>
      <c r="R100" s="81"/>
      <c r="S100" s="81"/>
      <c r="T100" s="81"/>
    </row>
    <row r="101" spans="1:20" s="2" customFormat="1" ht="11.25" hidden="1">
      <c r="A101" s="9"/>
      <c r="B101" s="15" t="s">
        <v>16</v>
      </c>
      <c r="C101" s="18" t="s">
        <v>63</v>
      </c>
      <c r="D101" s="15"/>
      <c r="E101" s="17"/>
      <c r="F101" s="17"/>
      <c r="G101" s="15"/>
      <c r="H101" s="17"/>
      <c r="I101" s="18"/>
      <c r="J101" s="17"/>
      <c r="K101" s="17"/>
      <c r="L101" s="17"/>
      <c r="M101" s="53"/>
      <c r="N101" s="53"/>
      <c r="O101" s="46"/>
      <c r="P101" s="46"/>
      <c r="Q101" s="48"/>
      <c r="R101" s="49"/>
      <c r="S101" s="49"/>
      <c r="T101" s="49"/>
    </row>
    <row r="102" spans="1:20" s="2" customFormat="1" ht="22.5" hidden="1">
      <c r="A102" s="9"/>
      <c r="B102" s="15" t="s">
        <v>64</v>
      </c>
      <c r="C102" s="18" t="s">
        <v>65</v>
      </c>
      <c r="D102" s="15" t="s">
        <v>15</v>
      </c>
      <c r="E102" s="17" t="s">
        <v>15</v>
      </c>
      <c r="F102" s="17" t="s">
        <v>15</v>
      </c>
      <c r="G102" s="15" t="s">
        <v>15</v>
      </c>
      <c r="H102" s="17" t="s">
        <v>15</v>
      </c>
      <c r="I102" s="18" t="s">
        <v>15</v>
      </c>
      <c r="J102" s="17"/>
      <c r="K102" s="17"/>
      <c r="L102" s="17"/>
      <c r="M102" s="53" t="s">
        <v>15</v>
      </c>
      <c r="N102" s="53" t="s">
        <v>15</v>
      </c>
      <c r="O102" s="46"/>
      <c r="P102" s="46"/>
      <c r="Q102" s="48"/>
      <c r="R102" s="49"/>
      <c r="S102" s="49"/>
      <c r="T102" s="49"/>
    </row>
    <row r="103" spans="1:20" s="2" customFormat="1" ht="125.25" customHeight="1">
      <c r="A103" s="9"/>
      <c r="B103" s="16" t="s">
        <v>68</v>
      </c>
      <c r="C103" s="18" t="s">
        <v>66</v>
      </c>
      <c r="D103" s="14" t="s">
        <v>15</v>
      </c>
      <c r="E103" s="19" t="s">
        <v>15</v>
      </c>
      <c r="F103" s="19" t="s">
        <v>15</v>
      </c>
      <c r="G103" s="14" t="s">
        <v>15</v>
      </c>
      <c r="H103" s="19" t="s">
        <v>15</v>
      </c>
      <c r="I103" s="20" t="s">
        <v>15</v>
      </c>
      <c r="J103" s="19"/>
      <c r="K103" s="19"/>
      <c r="L103" s="19"/>
      <c r="M103" s="20" t="s">
        <v>15</v>
      </c>
      <c r="N103" s="20" t="s">
        <v>15</v>
      </c>
      <c r="O103" s="46">
        <f aca="true" t="shared" si="4" ref="O103:T103">O104+O105+O106+O107+O108+O109</f>
        <v>260.44</v>
      </c>
      <c r="P103" s="46">
        <f t="shared" si="4"/>
        <v>260.44</v>
      </c>
      <c r="Q103" s="48">
        <f t="shared" si="4"/>
        <v>274.95</v>
      </c>
      <c r="R103" s="55">
        <f t="shared" si="4"/>
        <v>262.7</v>
      </c>
      <c r="S103" s="55">
        <f t="shared" si="4"/>
        <v>262.7</v>
      </c>
      <c r="T103" s="55">
        <f t="shared" si="4"/>
        <v>262.7</v>
      </c>
    </row>
    <row r="104" spans="1:20" s="2" customFormat="1" ht="206.25" customHeight="1">
      <c r="A104" s="9"/>
      <c r="B104" s="16" t="s">
        <v>212</v>
      </c>
      <c r="C104" s="18"/>
      <c r="D104" s="15" t="s">
        <v>241</v>
      </c>
      <c r="E104" s="17" t="s">
        <v>292</v>
      </c>
      <c r="F104" s="17" t="s">
        <v>245</v>
      </c>
      <c r="G104" s="98"/>
      <c r="H104" s="99"/>
      <c r="I104" s="100"/>
      <c r="J104" s="26" t="s">
        <v>306</v>
      </c>
      <c r="K104" s="26"/>
      <c r="L104" s="26" t="s">
        <v>300</v>
      </c>
      <c r="M104" s="53" t="s">
        <v>202</v>
      </c>
      <c r="N104" s="53" t="s">
        <v>234</v>
      </c>
      <c r="O104" s="46">
        <v>15.39</v>
      </c>
      <c r="P104" s="46">
        <v>15.39</v>
      </c>
      <c r="Q104" s="48">
        <v>13.3</v>
      </c>
      <c r="R104" s="49">
        <v>13.3</v>
      </c>
      <c r="S104" s="49">
        <v>13.3</v>
      </c>
      <c r="T104" s="49">
        <v>13.3</v>
      </c>
    </row>
    <row r="105" spans="1:20" s="2" customFormat="1" ht="247.5" customHeight="1">
      <c r="A105" s="9"/>
      <c r="B105" s="16" t="s">
        <v>213</v>
      </c>
      <c r="C105" s="18"/>
      <c r="D105" s="15" t="s">
        <v>241</v>
      </c>
      <c r="E105" s="17" t="s">
        <v>292</v>
      </c>
      <c r="F105" s="17" t="s">
        <v>245</v>
      </c>
      <c r="G105" s="98"/>
      <c r="H105" s="99"/>
      <c r="I105" s="100"/>
      <c r="J105" s="26" t="s">
        <v>305</v>
      </c>
      <c r="K105" s="26"/>
      <c r="L105" s="26" t="s">
        <v>300</v>
      </c>
      <c r="M105" s="53" t="s">
        <v>202</v>
      </c>
      <c r="N105" s="53" t="s">
        <v>235</v>
      </c>
      <c r="O105" s="46">
        <v>3</v>
      </c>
      <c r="P105" s="46">
        <v>3</v>
      </c>
      <c r="Q105" s="48">
        <v>3</v>
      </c>
      <c r="R105" s="49">
        <v>3</v>
      </c>
      <c r="S105" s="49">
        <v>3</v>
      </c>
      <c r="T105" s="49">
        <v>3</v>
      </c>
    </row>
    <row r="106" spans="1:20" s="2" customFormat="1" ht="261" customHeight="1">
      <c r="A106" s="9"/>
      <c r="B106" s="16" t="s">
        <v>214</v>
      </c>
      <c r="C106" s="18"/>
      <c r="D106" s="15" t="s">
        <v>241</v>
      </c>
      <c r="E106" s="17" t="s">
        <v>292</v>
      </c>
      <c r="F106" s="17" t="s">
        <v>245</v>
      </c>
      <c r="G106" s="98"/>
      <c r="H106" s="99"/>
      <c r="I106" s="100"/>
      <c r="J106" s="26" t="s">
        <v>307</v>
      </c>
      <c r="K106" s="26"/>
      <c r="L106" s="26" t="s">
        <v>300</v>
      </c>
      <c r="M106" s="53" t="s">
        <v>202</v>
      </c>
      <c r="N106" s="53" t="s">
        <v>236</v>
      </c>
      <c r="O106" s="46">
        <v>12.25</v>
      </c>
      <c r="P106" s="46">
        <v>12.25</v>
      </c>
      <c r="Q106" s="48">
        <v>12.25</v>
      </c>
      <c r="R106" s="49"/>
      <c r="S106" s="49"/>
      <c r="T106" s="49"/>
    </row>
    <row r="107" spans="1:20" s="2" customFormat="1" ht="237.75" customHeight="1">
      <c r="A107" s="9"/>
      <c r="B107" s="16" t="s">
        <v>215</v>
      </c>
      <c r="C107" s="18"/>
      <c r="D107" s="15" t="s">
        <v>241</v>
      </c>
      <c r="E107" s="17" t="s">
        <v>292</v>
      </c>
      <c r="F107" s="17" t="s">
        <v>245</v>
      </c>
      <c r="G107" s="98"/>
      <c r="H107" s="99"/>
      <c r="I107" s="100"/>
      <c r="J107" s="26" t="s">
        <v>301</v>
      </c>
      <c r="K107" s="26"/>
      <c r="L107" s="26" t="s">
        <v>304</v>
      </c>
      <c r="M107" s="53" t="s">
        <v>202</v>
      </c>
      <c r="N107" s="53" t="s">
        <v>237</v>
      </c>
      <c r="O107" s="46">
        <v>3</v>
      </c>
      <c r="P107" s="46">
        <v>3</v>
      </c>
      <c r="Q107" s="48">
        <v>3</v>
      </c>
      <c r="R107" s="49">
        <v>3</v>
      </c>
      <c r="S107" s="49">
        <v>3</v>
      </c>
      <c r="T107" s="49">
        <v>3</v>
      </c>
    </row>
    <row r="108" spans="1:20" s="2" customFormat="1" ht="120.75" customHeight="1">
      <c r="A108" s="9"/>
      <c r="B108" s="16" t="s">
        <v>216</v>
      </c>
      <c r="C108" s="18"/>
      <c r="D108" s="15" t="s">
        <v>241</v>
      </c>
      <c r="E108" s="17" t="s">
        <v>292</v>
      </c>
      <c r="F108" s="17" t="s">
        <v>245</v>
      </c>
      <c r="G108" s="98"/>
      <c r="H108" s="99"/>
      <c r="I108" s="100"/>
      <c r="J108" s="26" t="s">
        <v>302</v>
      </c>
      <c r="K108" s="26"/>
      <c r="L108" s="26" t="s">
        <v>300</v>
      </c>
      <c r="M108" s="53" t="s">
        <v>217</v>
      </c>
      <c r="N108" s="53" t="s">
        <v>238</v>
      </c>
      <c r="O108" s="46">
        <v>23.5</v>
      </c>
      <c r="P108" s="46">
        <v>23.5</v>
      </c>
      <c r="Q108" s="48">
        <v>31.8</v>
      </c>
      <c r="R108" s="49">
        <v>31.8</v>
      </c>
      <c r="S108" s="49">
        <v>31.8</v>
      </c>
      <c r="T108" s="49">
        <v>31.8</v>
      </c>
    </row>
    <row r="109" spans="1:20" s="2" customFormat="1" ht="190.5" customHeight="1">
      <c r="A109" s="9"/>
      <c r="B109" s="16" t="s">
        <v>218</v>
      </c>
      <c r="C109" s="18"/>
      <c r="D109" s="15" t="s">
        <v>241</v>
      </c>
      <c r="E109" s="17" t="s">
        <v>292</v>
      </c>
      <c r="F109" s="17" t="s">
        <v>245</v>
      </c>
      <c r="G109" s="98"/>
      <c r="H109" s="99"/>
      <c r="I109" s="100"/>
      <c r="J109" s="26" t="s">
        <v>303</v>
      </c>
      <c r="K109" s="26"/>
      <c r="L109" s="26" t="s">
        <v>300</v>
      </c>
      <c r="M109" s="53" t="s">
        <v>217</v>
      </c>
      <c r="N109" s="53" t="s">
        <v>239</v>
      </c>
      <c r="O109" s="46">
        <v>203.3</v>
      </c>
      <c r="P109" s="46">
        <v>203.3</v>
      </c>
      <c r="Q109" s="48">
        <v>211.6</v>
      </c>
      <c r="R109" s="49">
        <v>211.6</v>
      </c>
      <c r="S109" s="49">
        <v>211.6</v>
      </c>
      <c r="T109" s="49">
        <v>211.6</v>
      </c>
    </row>
    <row r="110" spans="1:20" s="2" customFormat="1" ht="11.25" hidden="1">
      <c r="A110" s="9"/>
      <c r="B110" s="16" t="s">
        <v>19</v>
      </c>
      <c r="C110" s="77" t="s">
        <v>69</v>
      </c>
      <c r="D110" s="74"/>
      <c r="E110" s="78"/>
      <c r="F110" s="78"/>
      <c r="G110" s="74"/>
      <c r="H110" s="78"/>
      <c r="I110" s="77"/>
      <c r="J110" s="17"/>
      <c r="K110" s="17"/>
      <c r="L110" s="17"/>
      <c r="M110" s="82"/>
      <c r="N110" s="82"/>
      <c r="O110" s="75"/>
      <c r="P110" s="75"/>
      <c r="Q110" s="83"/>
      <c r="R110" s="81"/>
      <c r="S110" s="81"/>
      <c r="T110" s="81"/>
    </row>
    <row r="111" spans="1:20" s="2" customFormat="1" ht="11.25" hidden="1">
      <c r="A111" s="9"/>
      <c r="B111" s="16" t="s">
        <v>16</v>
      </c>
      <c r="C111" s="77"/>
      <c r="D111" s="74"/>
      <c r="E111" s="78"/>
      <c r="F111" s="78"/>
      <c r="G111" s="74"/>
      <c r="H111" s="78"/>
      <c r="I111" s="77"/>
      <c r="J111" s="17"/>
      <c r="K111" s="17"/>
      <c r="L111" s="17"/>
      <c r="M111" s="82"/>
      <c r="N111" s="82"/>
      <c r="O111" s="75"/>
      <c r="P111" s="75"/>
      <c r="Q111" s="83"/>
      <c r="R111" s="81"/>
      <c r="S111" s="81"/>
      <c r="T111" s="81"/>
    </row>
    <row r="112" spans="1:20" s="2" customFormat="1" ht="11.25" hidden="1">
      <c r="A112" s="9"/>
      <c r="B112" s="15" t="s">
        <v>16</v>
      </c>
      <c r="C112" s="18" t="s">
        <v>70</v>
      </c>
      <c r="D112" s="15"/>
      <c r="E112" s="17"/>
      <c r="F112" s="17"/>
      <c r="G112" s="15"/>
      <c r="H112" s="17"/>
      <c r="I112" s="18"/>
      <c r="J112" s="17"/>
      <c r="K112" s="17"/>
      <c r="L112" s="17"/>
      <c r="M112" s="53"/>
      <c r="N112" s="53"/>
      <c r="O112" s="46"/>
      <c r="P112" s="46"/>
      <c r="Q112" s="48"/>
      <c r="R112" s="49"/>
      <c r="S112" s="49"/>
      <c r="T112" s="49"/>
    </row>
    <row r="113" spans="1:20" s="2" customFormat="1" ht="33.75" hidden="1">
      <c r="A113" s="9"/>
      <c r="B113" s="15" t="s">
        <v>71</v>
      </c>
      <c r="C113" s="18" t="s">
        <v>72</v>
      </c>
      <c r="D113" s="15" t="s">
        <v>15</v>
      </c>
      <c r="E113" s="17" t="s">
        <v>15</v>
      </c>
      <c r="F113" s="17" t="s">
        <v>15</v>
      </c>
      <c r="G113" s="15" t="s">
        <v>15</v>
      </c>
      <c r="H113" s="17" t="s">
        <v>15</v>
      </c>
      <c r="I113" s="18" t="s">
        <v>15</v>
      </c>
      <c r="J113" s="17"/>
      <c r="K113" s="17"/>
      <c r="L113" s="17"/>
      <c r="M113" s="53" t="s">
        <v>15</v>
      </c>
      <c r="N113" s="53" t="s">
        <v>15</v>
      </c>
      <c r="O113" s="46"/>
      <c r="P113" s="46"/>
      <c r="Q113" s="48"/>
      <c r="R113" s="49"/>
      <c r="S113" s="49"/>
      <c r="T113" s="49"/>
    </row>
    <row r="114" spans="1:20" s="2" customFormat="1" ht="11.25" hidden="1">
      <c r="A114" s="9"/>
      <c r="B114" s="15" t="s">
        <v>19</v>
      </c>
      <c r="C114" s="77" t="s">
        <v>73</v>
      </c>
      <c r="D114" s="74"/>
      <c r="E114" s="78"/>
      <c r="F114" s="78"/>
      <c r="G114" s="74"/>
      <c r="H114" s="78"/>
      <c r="I114" s="77"/>
      <c r="J114" s="17"/>
      <c r="K114" s="17"/>
      <c r="L114" s="17"/>
      <c r="M114" s="77"/>
      <c r="N114" s="77"/>
      <c r="O114" s="75"/>
      <c r="P114" s="75"/>
      <c r="Q114" s="83"/>
      <c r="R114" s="81"/>
      <c r="S114" s="81"/>
      <c r="T114" s="81"/>
    </row>
    <row r="115" spans="1:20" s="2" customFormat="1" ht="11.25" hidden="1">
      <c r="A115" s="9"/>
      <c r="B115" s="15" t="s">
        <v>16</v>
      </c>
      <c r="C115" s="77"/>
      <c r="D115" s="74"/>
      <c r="E115" s="78"/>
      <c r="F115" s="78"/>
      <c r="G115" s="74"/>
      <c r="H115" s="78"/>
      <c r="I115" s="77"/>
      <c r="J115" s="17"/>
      <c r="K115" s="17"/>
      <c r="L115" s="17"/>
      <c r="M115" s="77"/>
      <c r="N115" s="77"/>
      <c r="O115" s="75"/>
      <c r="P115" s="75"/>
      <c r="Q115" s="83"/>
      <c r="R115" s="81"/>
      <c r="S115" s="81"/>
      <c r="T115" s="81"/>
    </row>
    <row r="116" spans="1:20" s="2" customFormat="1" ht="16.5" customHeight="1">
      <c r="A116" s="9"/>
      <c r="B116" s="15" t="s">
        <v>16</v>
      </c>
      <c r="C116" s="18" t="s">
        <v>74</v>
      </c>
      <c r="D116" s="15"/>
      <c r="E116" s="17"/>
      <c r="F116" s="17"/>
      <c r="G116" s="15"/>
      <c r="H116" s="17"/>
      <c r="I116" s="18"/>
      <c r="J116" s="17"/>
      <c r="K116" s="17"/>
      <c r="L116" s="17"/>
      <c r="M116" s="18"/>
      <c r="N116" s="18"/>
      <c r="O116" s="46"/>
      <c r="P116" s="46"/>
      <c r="Q116" s="48"/>
      <c r="R116" s="49"/>
      <c r="S116" s="49"/>
      <c r="T116" s="49"/>
    </row>
    <row r="117" spans="1:20" s="2" customFormat="1" ht="22.5">
      <c r="A117" s="9"/>
      <c r="B117" s="15" t="s">
        <v>0</v>
      </c>
      <c r="C117" s="18" t="s">
        <v>1</v>
      </c>
      <c r="D117" s="15" t="s">
        <v>15</v>
      </c>
      <c r="E117" s="18" t="s">
        <v>15</v>
      </c>
      <c r="F117" s="18" t="s">
        <v>15</v>
      </c>
      <c r="G117" s="15" t="s">
        <v>15</v>
      </c>
      <c r="H117" s="18" t="s">
        <v>15</v>
      </c>
      <c r="I117" s="18" t="s">
        <v>15</v>
      </c>
      <c r="J117" s="17"/>
      <c r="K117" s="17"/>
      <c r="L117" s="17"/>
      <c r="M117" s="18" t="s">
        <v>15</v>
      </c>
      <c r="N117" s="18" t="s">
        <v>15</v>
      </c>
      <c r="O117" s="46">
        <f>O16</f>
        <v>81340.17000000001</v>
      </c>
      <c r="P117" s="46">
        <f>P16</f>
        <v>55320.41</v>
      </c>
      <c r="Q117" s="48">
        <f>_xlfn.CEILING.PRECISE(Q16,0.1)</f>
        <v>41187.3</v>
      </c>
      <c r="R117" s="46">
        <f>_xlfn.CEILING.PRECISE(R16,0.1)</f>
        <v>43623.100000000006</v>
      </c>
      <c r="S117" s="46">
        <f>_xlfn.CEILING.PRECISE(S16,0.1)</f>
        <v>46218</v>
      </c>
      <c r="T117" s="46">
        <f>_xlfn.CEILING.PRECISE(T16,0.1)</f>
        <v>48989.8</v>
      </c>
    </row>
    <row r="118" spans="1:20" s="4" customFormat="1" ht="9" customHeight="1">
      <c r="A118" s="7"/>
      <c r="B118" s="7"/>
      <c r="C118" s="7"/>
      <c r="D118" s="7"/>
      <c r="E118" s="7"/>
      <c r="F118" s="7"/>
      <c r="G118" s="7"/>
      <c r="H118" s="7"/>
      <c r="I118" s="7"/>
      <c r="J118" s="31"/>
      <c r="K118" s="31"/>
      <c r="L118" s="31"/>
      <c r="M118" s="7"/>
      <c r="N118" s="7"/>
      <c r="O118" s="58"/>
      <c r="P118" s="58"/>
      <c r="Q118" s="41"/>
      <c r="R118" s="40"/>
      <c r="S118" s="40"/>
      <c r="T118" s="40"/>
    </row>
    <row r="119" spans="1:20" s="4" customFormat="1" ht="12.75">
      <c r="A119" s="7"/>
      <c r="B119" s="7" t="s">
        <v>20</v>
      </c>
      <c r="C119" s="79" t="s">
        <v>195</v>
      </c>
      <c r="D119" s="79"/>
      <c r="E119" s="80"/>
      <c r="F119" s="59"/>
      <c r="G119" s="7"/>
      <c r="H119" s="76" t="s">
        <v>221</v>
      </c>
      <c r="I119" s="76"/>
      <c r="J119" s="76"/>
      <c r="K119" s="76"/>
      <c r="L119" s="76"/>
      <c r="M119" s="76"/>
      <c r="N119" s="7"/>
      <c r="O119" s="40"/>
      <c r="P119" s="40"/>
      <c r="Q119" s="41"/>
      <c r="R119" s="40"/>
      <c r="S119" s="40"/>
      <c r="T119" s="40"/>
    </row>
    <row r="120" spans="1:20" s="4" customFormat="1" ht="9" customHeight="1">
      <c r="A120" s="7"/>
      <c r="B120" s="7"/>
      <c r="C120" s="7"/>
      <c r="D120" s="7"/>
      <c r="E120" s="7"/>
      <c r="F120" s="7"/>
      <c r="G120" s="7"/>
      <c r="H120" s="7"/>
      <c r="I120" s="7"/>
      <c r="J120" s="31"/>
      <c r="K120" s="31"/>
      <c r="L120" s="31"/>
      <c r="M120" s="7"/>
      <c r="N120" s="7"/>
      <c r="O120" s="40"/>
      <c r="P120" s="40"/>
      <c r="Q120" s="41"/>
      <c r="R120" s="40"/>
      <c r="S120" s="40"/>
      <c r="T120" s="40"/>
    </row>
    <row r="121" spans="1:20" s="4" customFormat="1" ht="12.75">
      <c r="A121" s="7"/>
      <c r="B121" s="7" t="s">
        <v>21</v>
      </c>
      <c r="C121" s="79" t="s">
        <v>196</v>
      </c>
      <c r="D121" s="79"/>
      <c r="E121" s="80"/>
      <c r="F121" s="59"/>
      <c r="G121" s="7"/>
      <c r="H121" s="76" t="s">
        <v>222</v>
      </c>
      <c r="I121" s="76"/>
      <c r="J121" s="76"/>
      <c r="K121" s="76"/>
      <c r="L121" s="76"/>
      <c r="M121" s="76"/>
      <c r="N121" s="68"/>
      <c r="O121" s="68"/>
      <c r="P121" s="68"/>
      <c r="Q121" s="41"/>
      <c r="R121" s="40"/>
      <c r="S121" s="40"/>
      <c r="T121" s="40"/>
    </row>
    <row r="122" spans="1:20" s="5" customFormat="1" ht="9.75" customHeight="1">
      <c r="A122" s="30"/>
      <c r="B122" s="30"/>
      <c r="C122" s="67"/>
      <c r="D122" s="67"/>
      <c r="E122" s="30"/>
      <c r="F122" s="60"/>
      <c r="G122" s="30"/>
      <c r="H122" s="67"/>
      <c r="I122" s="67"/>
      <c r="J122" s="67"/>
      <c r="K122" s="67"/>
      <c r="L122" s="67"/>
      <c r="M122" s="67"/>
      <c r="N122" s="67"/>
      <c r="O122" s="67"/>
      <c r="P122" s="67"/>
      <c r="Q122" s="33"/>
      <c r="R122" s="32"/>
      <c r="S122" s="32"/>
      <c r="T122" s="32"/>
    </row>
    <row r="123" spans="1:20" s="4" customFormat="1" ht="11.25">
      <c r="A123" s="7"/>
      <c r="B123" s="7"/>
      <c r="C123" s="7"/>
      <c r="D123" s="7"/>
      <c r="E123" s="7"/>
      <c r="F123" s="7"/>
      <c r="G123" s="7"/>
      <c r="H123" s="7"/>
      <c r="I123" s="7"/>
      <c r="J123" s="31"/>
      <c r="K123" s="31"/>
      <c r="L123" s="31"/>
      <c r="M123" s="7"/>
      <c r="N123" s="7"/>
      <c r="O123" s="40"/>
      <c r="P123" s="40"/>
      <c r="Q123" s="41"/>
      <c r="R123" s="40"/>
      <c r="S123" s="40"/>
      <c r="T123" s="40"/>
    </row>
    <row r="124" spans="1:20" s="4" customFormat="1" ht="11.25">
      <c r="A124" s="7"/>
      <c r="B124" s="7" t="s">
        <v>22</v>
      </c>
      <c r="C124" s="8"/>
      <c r="D124" s="7"/>
      <c r="E124" s="7"/>
      <c r="F124" s="7"/>
      <c r="G124" s="7"/>
      <c r="H124" s="7"/>
      <c r="I124" s="7"/>
      <c r="J124" s="31"/>
      <c r="K124" s="31"/>
      <c r="L124" s="31"/>
      <c r="M124" s="7"/>
      <c r="N124" s="7"/>
      <c r="O124" s="40"/>
      <c r="P124" s="40"/>
      <c r="Q124" s="41"/>
      <c r="R124" s="40"/>
      <c r="S124" s="40"/>
      <c r="T124" s="40"/>
    </row>
    <row r="125" spans="1:20" s="4" customFormat="1" ht="3" customHeight="1">
      <c r="A125" s="7"/>
      <c r="B125" s="7"/>
      <c r="C125" s="7"/>
      <c r="D125" s="7"/>
      <c r="E125" s="7"/>
      <c r="F125" s="7"/>
      <c r="G125" s="7"/>
      <c r="H125" s="7"/>
      <c r="I125" s="7"/>
      <c r="J125" s="31"/>
      <c r="K125" s="31"/>
      <c r="L125" s="31"/>
      <c r="M125" s="7"/>
      <c r="N125" s="7"/>
      <c r="O125" s="40"/>
      <c r="P125" s="40"/>
      <c r="Q125" s="41"/>
      <c r="R125" s="40"/>
      <c r="S125" s="40"/>
      <c r="T125" s="40"/>
    </row>
  </sheetData>
  <sheetProtection/>
  <mergeCells count="240">
    <mergeCell ref="G22:I22"/>
    <mergeCell ref="G24:I24"/>
    <mergeCell ref="J29:J30"/>
    <mergeCell ref="K29:K30"/>
    <mergeCell ref="L29:L30"/>
    <mergeCell ref="J32:J33"/>
    <mergeCell ref="K32:K33"/>
    <mergeCell ref="L32:L33"/>
    <mergeCell ref="S54:S67"/>
    <mergeCell ref="T54:T67"/>
    <mergeCell ref="J38:J39"/>
    <mergeCell ref="K38:K39"/>
    <mergeCell ref="L38:L39"/>
    <mergeCell ref="M54:M67"/>
    <mergeCell ref="N54:N67"/>
    <mergeCell ref="O54:O67"/>
    <mergeCell ref="P54:P67"/>
    <mergeCell ref="Q54:Q67"/>
    <mergeCell ref="A54:A67"/>
    <mergeCell ref="B54:B67"/>
    <mergeCell ref="C54:C67"/>
    <mergeCell ref="D55:D67"/>
    <mergeCell ref="E55:E67"/>
    <mergeCell ref="F55:F67"/>
    <mergeCell ref="D10:L10"/>
    <mergeCell ref="J11:L11"/>
    <mergeCell ref="J12:J14"/>
    <mergeCell ref="K12:K14"/>
    <mergeCell ref="L12:L14"/>
    <mergeCell ref="J87:J88"/>
    <mergeCell ref="K87:K88"/>
    <mergeCell ref="L87:L88"/>
    <mergeCell ref="K54:K55"/>
    <mergeCell ref="J54:J55"/>
    <mergeCell ref="Q29:Q30"/>
    <mergeCell ref="G89:I89"/>
    <mergeCell ref="R87:R88"/>
    <mergeCell ref="S87:S88"/>
    <mergeCell ref="T87:T88"/>
    <mergeCell ref="P32:P33"/>
    <mergeCell ref="O32:O33"/>
    <mergeCell ref="O38:O39"/>
    <mergeCell ref="P38:P39"/>
    <mergeCell ref="Q38:Q39"/>
    <mergeCell ref="O29:O30"/>
    <mergeCell ref="P29:P30"/>
    <mergeCell ref="A32:A33"/>
    <mergeCell ref="B32:B33"/>
    <mergeCell ref="C32:C33"/>
    <mergeCell ref="M32:M33"/>
    <mergeCell ref="N32:N33"/>
    <mergeCell ref="A38:A39"/>
    <mergeCell ref="B38:B39"/>
    <mergeCell ref="C38:C39"/>
    <mergeCell ref="M38:M39"/>
    <mergeCell ref="N38:N39"/>
    <mergeCell ref="A29:A30"/>
    <mergeCell ref="B29:B30"/>
    <mergeCell ref="N29:N30"/>
    <mergeCell ref="S38:S39"/>
    <mergeCell ref="T38:T39"/>
    <mergeCell ref="G39:I39"/>
    <mergeCell ref="G41:I41"/>
    <mergeCell ref="G42:I42"/>
    <mergeCell ref="D33:F33"/>
    <mergeCell ref="Q32:Q33"/>
    <mergeCell ref="R32:R33"/>
    <mergeCell ref="S32:S33"/>
    <mergeCell ref="T32:T33"/>
    <mergeCell ref="G43:I43"/>
    <mergeCell ref="L54:L55"/>
    <mergeCell ref="G55:G67"/>
    <mergeCell ref="H55:H67"/>
    <mergeCell ref="I55:I67"/>
    <mergeCell ref="R38:R39"/>
    <mergeCell ref="R54:R67"/>
    <mergeCell ref="B87:B88"/>
    <mergeCell ref="C87:C88"/>
    <mergeCell ref="M87:M88"/>
    <mergeCell ref="N87:N88"/>
    <mergeCell ref="G68:I68"/>
    <mergeCell ref="R74:R75"/>
    <mergeCell ref="P74:P75"/>
    <mergeCell ref="Q74:Q75"/>
    <mergeCell ref="Q82:Q83"/>
    <mergeCell ref="F74:F75"/>
    <mergeCell ref="S74:S75"/>
    <mergeCell ref="T74:T75"/>
    <mergeCell ref="A87:A88"/>
    <mergeCell ref="O87:O88"/>
    <mergeCell ref="P87:P88"/>
    <mergeCell ref="Q87:Q88"/>
    <mergeCell ref="G88:I88"/>
    <mergeCell ref="M74:M75"/>
    <mergeCell ref="N74:N75"/>
    <mergeCell ref="O74:O75"/>
    <mergeCell ref="G104:I104"/>
    <mergeCell ref="P99:P100"/>
    <mergeCell ref="F99:F100"/>
    <mergeCell ref="F91:F92"/>
    <mergeCell ref="G91:G92"/>
    <mergeCell ref="G105:I105"/>
    <mergeCell ref="I91:I92"/>
    <mergeCell ref="G106:I106"/>
    <mergeCell ref="G107:I107"/>
    <mergeCell ref="G108:I108"/>
    <mergeCell ref="G109:I109"/>
    <mergeCell ref="G20:I20"/>
    <mergeCell ref="G21:I21"/>
    <mergeCell ref="G23:I23"/>
    <mergeCell ref="G26:I26"/>
    <mergeCell ref="H91:H92"/>
    <mergeCell ref="S29:S30"/>
    <mergeCell ref="T29:T30"/>
    <mergeCell ref="M29:M30"/>
    <mergeCell ref="C29:C30"/>
    <mergeCell ref="D7:Q7"/>
    <mergeCell ref="E12:E14"/>
    <mergeCell ref="O11:P12"/>
    <mergeCell ref="R29:R30"/>
    <mergeCell ref="G30:I30"/>
    <mergeCell ref="C10:C14"/>
    <mergeCell ref="P5:Q5"/>
    <mergeCell ref="Q13:Q14"/>
    <mergeCell ref="R13:R14"/>
    <mergeCell ref="Q114:Q115"/>
    <mergeCell ref="R114:R115"/>
    <mergeCell ref="M114:M115"/>
    <mergeCell ref="N114:N115"/>
    <mergeCell ref="O114:O115"/>
    <mergeCell ref="P114:P115"/>
    <mergeCell ref="M110:M111"/>
    <mergeCell ref="S114:S115"/>
    <mergeCell ref="T114:T115"/>
    <mergeCell ref="T110:T111"/>
    <mergeCell ref="Q99:Q100"/>
    <mergeCell ref="R99:R100"/>
    <mergeCell ref="S99:S100"/>
    <mergeCell ref="Q110:Q111"/>
    <mergeCell ref="R110:R111"/>
    <mergeCell ref="S110:S111"/>
    <mergeCell ref="T99:T100"/>
    <mergeCell ref="F114:F115"/>
    <mergeCell ref="G114:G115"/>
    <mergeCell ref="H114:H115"/>
    <mergeCell ref="I114:I115"/>
    <mergeCell ref="C114:C115"/>
    <mergeCell ref="D114:D115"/>
    <mergeCell ref="E114:E115"/>
    <mergeCell ref="N110:N111"/>
    <mergeCell ref="O110:O111"/>
    <mergeCell ref="P110:P111"/>
    <mergeCell ref="F110:F111"/>
    <mergeCell ref="G110:G111"/>
    <mergeCell ref="H110:H111"/>
    <mergeCell ref="I110:I111"/>
    <mergeCell ref="C110:C111"/>
    <mergeCell ref="D110:D111"/>
    <mergeCell ref="E110:E111"/>
    <mergeCell ref="S91:S92"/>
    <mergeCell ref="C91:C92"/>
    <mergeCell ref="D91:D92"/>
    <mergeCell ref="E91:E92"/>
    <mergeCell ref="M99:M100"/>
    <mergeCell ref="N99:N100"/>
    <mergeCell ref="O99:O100"/>
    <mergeCell ref="C99:C100"/>
    <mergeCell ref="D99:D100"/>
    <mergeCell ref="E99:E100"/>
    <mergeCell ref="G99:G100"/>
    <mergeCell ref="H99:H100"/>
    <mergeCell ref="I99:I100"/>
    <mergeCell ref="T91:T92"/>
    <mergeCell ref="M91:M92"/>
    <mergeCell ref="N91:N92"/>
    <mergeCell ref="O91:O92"/>
    <mergeCell ref="P91:P92"/>
    <mergeCell ref="Q91:Q92"/>
    <mergeCell ref="R91:R92"/>
    <mergeCell ref="G74:G75"/>
    <mergeCell ref="H74:H75"/>
    <mergeCell ref="I74:I75"/>
    <mergeCell ref="C74:C75"/>
    <mergeCell ref="D74:D75"/>
    <mergeCell ref="E74:E75"/>
    <mergeCell ref="E82:E83"/>
    <mergeCell ref="R82:R83"/>
    <mergeCell ref="S82:S83"/>
    <mergeCell ref="T82:T83"/>
    <mergeCell ref="M82:M83"/>
    <mergeCell ref="N82:N83"/>
    <mergeCell ref="O82:O83"/>
    <mergeCell ref="P82:P83"/>
    <mergeCell ref="R78:R79"/>
    <mergeCell ref="S78:S79"/>
    <mergeCell ref="T78:T79"/>
    <mergeCell ref="M78:M79"/>
    <mergeCell ref="N78:N79"/>
    <mergeCell ref="O78:O79"/>
    <mergeCell ref="P78:P79"/>
    <mergeCell ref="Q78:Q79"/>
    <mergeCell ref="H122:M122"/>
    <mergeCell ref="C122:D122"/>
    <mergeCell ref="C119:E119"/>
    <mergeCell ref="C121:E121"/>
    <mergeCell ref="A10:A14"/>
    <mergeCell ref="F78:F79"/>
    <mergeCell ref="G78:G79"/>
    <mergeCell ref="H78:H79"/>
    <mergeCell ref="I78:I79"/>
    <mergeCell ref="H121:M121"/>
    <mergeCell ref="C78:C79"/>
    <mergeCell ref="D78:D79"/>
    <mergeCell ref="E78:E79"/>
    <mergeCell ref="F82:F83"/>
    <mergeCell ref="G82:G83"/>
    <mergeCell ref="H82:H83"/>
    <mergeCell ref="I82:I83"/>
    <mergeCell ref="C82:C83"/>
    <mergeCell ref="D82:D83"/>
    <mergeCell ref="B3:T3"/>
    <mergeCell ref="S11:T12"/>
    <mergeCell ref="O10:T10"/>
    <mergeCell ref="F12:F14"/>
    <mergeCell ref="I12:I14"/>
    <mergeCell ref="M12:M14"/>
    <mergeCell ref="N12:N14"/>
    <mergeCell ref="M10:N11"/>
    <mergeCell ref="O13:O14"/>
    <mergeCell ref="B10:B14"/>
    <mergeCell ref="H12:H14"/>
    <mergeCell ref="G12:G14"/>
    <mergeCell ref="D11:F11"/>
    <mergeCell ref="N122:P122"/>
    <mergeCell ref="N121:P121"/>
    <mergeCell ref="P13:P14"/>
    <mergeCell ref="G11:I11"/>
    <mergeCell ref="D12:D14"/>
    <mergeCell ref="H119:M119"/>
  </mergeCells>
  <printOptions/>
  <pageMargins left="0.25" right="0.25" top="0.75" bottom="0.75" header="0.3" footer="0.3"/>
  <pageSetup fitToHeight="0" fitToWidth="0" horizontalDpi="600" verticalDpi="600" orientation="landscape" paperSize="9" scale="6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2016-06-21T08:52:56Z</cp:lastPrinted>
  <dcterms:created xsi:type="dcterms:W3CDTF">2014-06-02T07:27:05Z</dcterms:created>
  <dcterms:modified xsi:type="dcterms:W3CDTF">2016-06-21T08:53:30Z</dcterms:modified>
  <cp:category/>
  <cp:version/>
  <cp:contentType/>
  <cp:contentStatus/>
</cp:coreProperties>
</file>